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76" windowWidth="7830" windowHeight="11640" activeTab="1"/>
  </bookViews>
  <sheets>
    <sheet name="Platit_ONLINE" sheetId="1" r:id="rId1"/>
    <sheet name="Platit_OFFLINE" sheetId="2" r:id="rId2"/>
    <sheet name="Intentii de plata_OFFLINE " sheetId="3" r:id="rId3"/>
    <sheet name="Participanti" sheetId="4" r:id="rId4"/>
    <sheet name="Studenti SCEE" sheetId="5" r:id="rId5"/>
  </sheets>
  <definedNames>
    <definedName name="_xlnm.Print_Area" localSheetId="3">'Participanti'!$A$1:$F$52</definedName>
    <definedName name="_xlnm.Print_Area" localSheetId="4">'Studenti SCEE'!$A$1:$D$17</definedName>
  </definedNames>
  <calcPr fullCalcOnLoad="1"/>
</workbook>
</file>

<file path=xl/sharedStrings.xml><?xml version="1.0" encoding="utf-8"?>
<sst xmlns="http://schemas.openxmlformats.org/spreadsheetml/2006/main" count="878" uniqueCount="309">
  <si>
    <t>Nr. Crt.</t>
  </si>
  <si>
    <t>NUME</t>
  </si>
  <si>
    <t>E-MAIL</t>
  </si>
  <si>
    <t>Tara</t>
  </si>
  <si>
    <t>TAXA</t>
  </si>
  <si>
    <t>CAZARE</t>
  </si>
  <si>
    <t>Additional copy of the Book of Abstracts</t>
  </si>
  <si>
    <t>Additional conference dinner</t>
  </si>
  <si>
    <t>Additional transfer Bucharest-Sinaia</t>
  </si>
  <si>
    <t>Total RON</t>
  </si>
  <si>
    <t>Comision</t>
  </si>
  <si>
    <t>SINGLE</t>
  </si>
  <si>
    <t>DOUBLE</t>
  </si>
  <si>
    <t>Nr nopti</t>
  </si>
  <si>
    <t>Cost</t>
  </si>
  <si>
    <t>Pieter W. Hemker</t>
  </si>
  <si>
    <t>P.W.Hemker@cwi.nl</t>
  </si>
  <si>
    <t>Netherlands</t>
  </si>
  <si>
    <t>17-22Sep</t>
  </si>
  <si>
    <t>akhamid@sharjah.ac.ae</t>
  </si>
  <si>
    <t>United Arab Emirates</t>
  </si>
  <si>
    <t>17-18Sep</t>
  </si>
  <si>
    <t>Arie Verhoeven</t>
  </si>
  <si>
    <t>averhoev@win.tue.nl</t>
  </si>
  <si>
    <t>18-22Sep</t>
  </si>
  <si>
    <t>Rick Janssen</t>
  </si>
  <si>
    <t>rick.janssen@philips.com</t>
  </si>
  <si>
    <t>Dan Necsulescu</t>
  </si>
  <si>
    <t>necsu@uottawa.ca</t>
  </si>
  <si>
    <t>Canada</t>
  </si>
  <si>
    <t>Caren Tischendorf</t>
  </si>
  <si>
    <t>tischendorf@math.uni-koeln.de</t>
  </si>
  <si>
    <t>Germany</t>
  </si>
  <si>
    <t>Falk Ebert</t>
  </si>
  <si>
    <t>ebert@math.tu-berlin.de</t>
  </si>
  <si>
    <t>Roland Pulch</t>
  </si>
  <si>
    <t>pulch@math.uni-wuppertal.de</t>
  </si>
  <si>
    <t>Evert Jan Willem ter Maten</t>
  </si>
  <si>
    <t>Jan.ter.Maten@philips.com</t>
  </si>
  <si>
    <t>16-24Sep</t>
  </si>
  <si>
    <t>Thorsten Sickenberger</t>
  </si>
  <si>
    <t>sickenberger@math.hu-berlin.de</t>
  </si>
  <si>
    <t>Francois Henrotte</t>
  </si>
  <si>
    <t>fh@iem.rwth-aachen.de</t>
  </si>
  <si>
    <t>Belgium</t>
  </si>
  <si>
    <t>Tatjana Stykel</t>
  </si>
  <si>
    <t>stykel@math.tu-berlin.de</t>
  </si>
  <si>
    <t>Tudor Corneliu Ionescu</t>
  </si>
  <si>
    <t>t.c.ionescu@dcsc.tudelft.nl</t>
  </si>
  <si>
    <t>Martin Bodestedt</t>
  </si>
  <si>
    <t>bodestedt@math.tu-berlin.de</t>
  </si>
  <si>
    <t>Laura Del Tin</t>
  </si>
  <si>
    <t>ldeltin@arces.unibo.it</t>
  </si>
  <si>
    <t>Daniele Funaro</t>
  </si>
  <si>
    <t>funaro@unimo.it</t>
  </si>
  <si>
    <t>Italy</t>
  </si>
  <si>
    <t>Thorsten Steinmetz</t>
  </si>
  <si>
    <t>thorsten.steinmetz@hsu-hh.de</t>
  </si>
  <si>
    <t>brennanc@eeng.dcu.ie</t>
  </si>
  <si>
    <t>Ireland</t>
  </si>
  <si>
    <t>Katharina Straube</t>
  </si>
  <si>
    <t>katharina.straube@de.bosch.com</t>
  </si>
  <si>
    <t>Uwe Feldmann</t>
  </si>
  <si>
    <t>uwe.feldmann@online.de</t>
  </si>
  <si>
    <t>Luis Miguel Silveira</t>
  </si>
  <si>
    <t>lms@inesc-id.pt</t>
  </si>
  <si>
    <t>Yiming Li</t>
  </si>
  <si>
    <t>ymli@faculty.nctu.edu.tw</t>
  </si>
  <si>
    <t>Ioan Lager</t>
  </si>
  <si>
    <t>i.lager@ewi.tudelft.nl</t>
  </si>
  <si>
    <t>Jorge Fernandez Villena</t>
  </si>
  <si>
    <t>jorge.fernandez@inesc-id.pt</t>
  </si>
  <si>
    <t>Discount</t>
  </si>
  <si>
    <t>TOTAL</t>
  </si>
  <si>
    <t>Roman</t>
  </si>
  <si>
    <t>Student</t>
  </si>
  <si>
    <t>EUR</t>
  </si>
  <si>
    <t>RON</t>
  </si>
  <si>
    <t>Alfredo Remon-Gomez</t>
  </si>
  <si>
    <t>remon@icc.uji.es</t>
  </si>
  <si>
    <t>Spain</t>
  </si>
  <si>
    <t>■</t>
  </si>
  <si>
    <t>Cosmin Popa</t>
  </si>
  <si>
    <t>cosmin_popa@yahoo.com</t>
  </si>
  <si>
    <t>Romania</t>
  </si>
  <si>
    <t>Petrescu Lucian</t>
  </si>
  <si>
    <t>lucius@mag.pub.ro</t>
  </si>
  <si>
    <t>Luciano de Tommasi</t>
  </si>
  <si>
    <t>ldetomma@unina.it</t>
  </si>
  <si>
    <t>Mariana Funieru</t>
  </si>
  <si>
    <t>funieru@temf.de</t>
  </si>
  <si>
    <t>Dan Rafiroiu</t>
  </si>
  <si>
    <t>drafiroiu@yahoo.com</t>
  </si>
  <si>
    <t>Adrian Plesca</t>
  </si>
  <si>
    <t>matrix_total2000@yahoo.com</t>
  </si>
  <si>
    <t>Vasile Manoliu</t>
  </si>
  <si>
    <t>vasilem@amotion.pub.ro</t>
  </si>
  <si>
    <t>Victor Bucata</t>
  </si>
  <si>
    <t>vbucata@itee.elth.pub.ro</t>
  </si>
  <si>
    <t>Ruxandra Costea</t>
  </si>
  <si>
    <t>rux_co@itee.elth.pub.ro</t>
  </si>
  <si>
    <t>Felicia Ionescu</t>
  </si>
  <si>
    <t>fionescu@tech.pub.ro</t>
  </si>
  <si>
    <t>Markus Brunk</t>
  </si>
  <si>
    <t>brunk@math.uni-mainz.de</t>
  </si>
  <si>
    <t>Pusca Stefan</t>
  </si>
  <si>
    <t>stpusca@yahoo.com</t>
  </si>
  <si>
    <t>Zfieng Sheng</t>
  </si>
  <si>
    <t>z.sheng@ewi.tudelft.nl</t>
  </si>
  <si>
    <t>Netherland</t>
  </si>
  <si>
    <t>Sirbu Ioana Gabriela</t>
  </si>
  <si>
    <t>osirbu@elth.ucv.ro</t>
  </si>
  <si>
    <t xml:space="preserve">Radu Damian </t>
  </si>
  <si>
    <t>rdamian@etc.tuiasi.ro</t>
  </si>
  <si>
    <t>Christoph Gramsch</t>
  </si>
  <si>
    <t>cgramsch@ieeh.et.tu-dresden.de</t>
  </si>
  <si>
    <t>Popa Ioan</t>
  </si>
  <si>
    <t>ipopa@elth.ucv.ro</t>
  </si>
  <si>
    <t>19-21Sep</t>
  </si>
  <si>
    <t>Catalin Buiu</t>
  </si>
  <si>
    <t>cbuiu@yahoo.com</t>
  </si>
  <si>
    <t>Cazacu Emil</t>
  </si>
  <si>
    <t>cazacu_emil@yahoo.com</t>
  </si>
  <si>
    <t>19-22Sep</t>
  </si>
  <si>
    <t>Gabriel Banciu</t>
  </si>
  <si>
    <t>gbanciu@infim.ro</t>
  </si>
  <si>
    <t>slyspin@gmail.com</t>
  </si>
  <si>
    <t>Michael Striebel</t>
  </si>
  <si>
    <t>michael.striebel2@infineon.com</t>
  </si>
  <si>
    <t>Brahim Essakhi ( replacing Lionel Pichon)</t>
  </si>
  <si>
    <t>pichon@lgep.supelec.fr</t>
  </si>
  <si>
    <t>France</t>
  </si>
  <si>
    <t>18-24Sep</t>
  </si>
  <si>
    <t>Mircea Ignat</t>
  </si>
  <si>
    <t>mignat@icpe-ca.ro</t>
  </si>
  <si>
    <t>Octavian Ghita</t>
  </si>
  <si>
    <t>tavimog@yahoo.com</t>
  </si>
  <si>
    <t>Mihaela Albu</t>
  </si>
  <si>
    <t>albu@electro.masuri.pub.ro, albu@iee.org</t>
  </si>
  <si>
    <t>Tuomo Kujanpaa</t>
  </si>
  <si>
    <t>tuomo.kujanpaa@tkk.fi</t>
  </si>
  <si>
    <t>Finland</t>
  </si>
  <si>
    <t>Stefan Sorohan</t>
  </si>
  <si>
    <t>fanes777@yahoo.com</t>
  </si>
  <si>
    <t>ursula.van-rienen@uni-rostock.de</t>
  </si>
  <si>
    <t>Fatih Yetkin</t>
  </si>
  <si>
    <t>fatih@be.itu.edu.tf</t>
  </si>
  <si>
    <t>degersem@temf.de</t>
  </si>
  <si>
    <t>Thomas Weiland</t>
  </si>
  <si>
    <t>seiler@temf.tu-darmstadt.de</t>
  </si>
  <si>
    <t>Clemens Pechstein</t>
  </si>
  <si>
    <t>clemens.pechstein@numa.uni-linz.ac.at</t>
  </si>
  <si>
    <t>Austria</t>
  </si>
  <si>
    <t>Roberto Beneduci</t>
  </si>
  <si>
    <t>rbeneduci@unical.it</t>
  </si>
  <si>
    <t>18-19Sep</t>
  </si>
  <si>
    <t>Giuseppe Ali</t>
  </si>
  <si>
    <t>g.ali@iac.cnr.it</t>
  </si>
  <si>
    <t>Micu Dan Doru</t>
  </si>
  <si>
    <t>Dan.Micu@et.utcluj.ro</t>
  </si>
  <si>
    <t>Domenico Lahaye</t>
  </si>
  <si>
    <t>d.lahaye@cwi.nl</t>
  </si>
  <si>
    <t>defalco@math.uni-wuppertal.de</t>
  </si>
  <si>
    <t>Silviu Ionita</t>
  </si>
  <si>
    <t>ionis@upit.ro</t>
  </si>
  <si>
    <t>Thomas Voss</t>
  </si>
  <si>
    <t>t.voss@tudelft.nl</t>
  </si>
  <si>
    <t>Keesjan</t>
  </si>
  <si>
    <t>keesjan@cas.et.tudelft.nl</t>
  </si>
  <si>
    <t>Fusun Serteller</t>
  </si>
  <si>
    <t>fserteller@marmara.edu.tr</t>
  </si>
  <si>
    <t>Turky</t>
  </si>
  <si>
    <t>Concettina Drago</t>
  </si>
  <si>
    <t>concetta.drago@gmailcom</t>
  </si>
  <si>
    <t>Zoran Ilievski</t>
  </si>
  <si>
    <t>z.ilievski@TUE.nl</t>
  </si>
  <si>
    <t>Janne Roos</t>
  </si>
  <si>
    <t>janne@ct.tkk.fi</t>
  </si>
  <si>
    <t>Givanni Mascali</t>
  </si>
  <si>
    <t>g.mascali@unical.it</t>
  </si>
  <si>
    <t>*</t>
  </si>
  <si>
    <t>**</t>
  </si>
  <si>
    <t>Camelia Talianu</t>
  </si>
  <si>
    <t>camelia@inoe.inoe.ro</t>
  </si>
  <si>
    <t>Concetta Drago</t>
  </si>
  <si>
    <t>Salvatore Spinella</t>
  </si>
  <si>
    <t>Pichon</t>
  </si>
  <si>
    <t>Zoran Ilievski*</t>
  </si>
  <si>
    <t>Ursula van Rienen</t>
  </si>
  <si>
    <t>Wil Schilders</t>
  </si>
  <si>
    <t>wil.schilders@philips.com</t>
  </si>
  <si>
    <t>17-24Sep</t>
  </si>
  <si>
    <t>Cazacu Dumitru</t>
  </si>
  <si>
    <t>cazacu_dumitru@yahoo.com</t>
  </si>
  <si>
    <t>Herbert de Gersem</t>
  </si>
  <si>
    <t>Michele Messina</t>
  </si>
  <si>
    <t>michele.messina@st.com</t>
  </si>
  <si>
    <t>Alexandru Craciun</t>
  </si>
  <si>
    <t>alexandru.craciun@ipacv.ro</t>
  </si>
  <si>
    <t>Carlo de Falco</t>
  </si>
  <si>
    <t>Calin Munteanu</t>
  </si>
  <si>
    <t>Calin.Munteanu@et.cluj.ro</t>
  </si>
  <si>
    <t>Eduard Sojka</t>
  </si>
  <si>
    <t>eduard.sojka@vsb.cz</t>
  </si>
  <si>
    <t>Vladimir Havel</t>
  </si>
  <si>
    <t>vlada.havel@seznam.cz</t>
  </si>
  <si>
    <t xml:space="preserve">PhD. Students </t>
  </si>
  <si>
    <t>S-a inregistrat ca doctorand dar nu a trimis CV</t>
  </si>
  <si>
    <t>SCEE 2006 Accomodation at the Conference Hotel</t>
  </si>
  <si>
    <t>NAME</t>
  </si>
  <si>
    <t>Hotel Reservation</t>
  </si>
  <si>
    <t>No. nights</t>
  </si>
  <si>
    <t>1368.6 RON</t>
  </si>
  <si>
    <t>AbdulKadir Hamid</t>
  </si>
  <si>
    <t>229.48 RON</t>
  </si>
  <si>
    <t>1147.4 RON</t>
  </si>
  <si>
    <t>1147.1 RON</t>
  </si>
  <si>
    <t>1831.92 RON</t>
  </si>
  <si>
    <t>1143.7 RON</t>
  </si>
  <si>
    <t>1144.95 RON</t>
  </si>
  <si>
    <t>1390 RON</t>
  </si>
  <si>
    <t>1154.7 RON</t>
  </si>
  <si>
    <t>1144.6 RON</t>
  </si>
  <si>
    <t>1391.1 RON</t>
  </si>
  <si>
    <t xml:space="preserve">Diana Bogusevschi (replacing Conor Brennan) </t>
  </si>
  <si>
    <t>158 EUR</t>
  </si>
  <si>
    <t>237 EUR</t>
  </si>
  <si>
    <t>65 EUR</t>
  </si>
  <si>
    <t>Cheng Sun (replacing Ursula van Rienen)</t>
  </si>
  <si>
    <t>325 EUR</t>
  </si>
  <si>
    <t>1392.3 RON</t>
  </si>
  <si>
    <t>234.54 RON</t>
  </si>
  <si>
    <t>390 EUR</t>
  </si>
  <si>
    <t>Ioan Daniel</t>
  </si>
  <si>
    <t>16-22Sep</t>
  </si>
  <si>
    <t>325EUR</t>
  </si>
  <si>
    <t>Gabriela Ciuprina</t>
  </si>
  <si>
    <t>Diana Mihalache</t>
  </si>
  <si>
    <t>Mihai Rebican</t>
  </si>
  <si>
    <t>395EUR</t>
  </si>
  <si>
    <t>1127.44RON</t>
  </si>
  <si>
    <t>Date:</t>
  </si>
  <si>
    <t>Cazare Hotel ieftin</t>
  </si>
  <si>
    <t>Nume</t>
  </si>
  <si>
    <t>Camera</t>
  </si>
  <si>
    <t>Carmen</t>
  </si>
  <si>
    <t>single</t>
  </si>
  <si>
    <t>Catalin</t>
  </si>
  <si>
    <t>Claudia</t>
  </si>
  <si>
    <t>double</t>
  </si>
  <si>
    <t>Loredana</t>
  </si>
  <si>
    <t>Monica Moise</t>
  </si>
  <si>
    <t>Manole Dorin</t>
  </si>
  <si>
    <t>Oana Sirbu - doctorand</t>
  </si>
  <si>
    <t>X</t>
  </si>
  <si>
    <t>Y</t>
  </si>
  <si>
    <t>Soferi</t>
  </si>
  <si>
    <t>Restanta</t>
  </si>
  <si>
    <t>A platit doar o noapte</t>
  </si>
  <si>
    <t>Nu trebuie sa plateasca taxa de participare</t>
  </si>
  <si>
    <t>Fatih Yetkin - doctorand</t>
  </si>
  <si>
    <t>Sebastian Kula</t>
  </si>
  <si>
    <t>Hadi Mamat</t>
  </si>
  <si>
    <t>hadi_mt2004@yahoo.com</t>
  </si>
  <si>
    <t>Jan Martinovic</t>
  </si>
  <si>
    <t>jan.martinovic@vsb.cz</t>
  </si>
  <si>
    <t>20-22Sep</t>
  </si>
  <si>
    <t>Tamara Bechtold</t>
  </si>
  <si>
    <t>tamara.beghtold@philips.com</t>
  </si>
  <si>
    <t>Anile A.M.</t>
  </si>
  <si>
    <t>anile@dmi.unict.it</t>
  </si>
  <si>
    <t>Barbara Wohlmuth</t>
  </si>
  <si>
    <t>wohlmuth@ians.uni-stuttgart.de</t>
  </si>
  <si>
    <t>16-19Sep</t>
  </si>
  <si>
    <t>Angelo Marcello Anile</t>
  </si>
  <si>
    <t>Irina Munteanu</t>
  </si>
  <si>
    <t>18-22 Sep</t>
  </si>
  <si>
    <t>Andrea Marmiroli</t>
  </si>
  <si>
    <t>17-22 Sep</t>
  </si>
  <si>
    <t>Michael Guenther</t>
  </si>
  <si>
    <t>Thanos Antoulas</t>
  </si>
  <si>
    <t>Salvatore Rinaudo</t>
  </si>
  <si>
    <t>22-24Sep</t>
  </si>
  <si>
    <t>17-23Sep</t>
  </si>
  <si>
    <t>Michael Gunther</t>
  </si>
  <si>
    <t>17-24 Sep</t>
  </si>
  <si>
    <t>395 EUR</t>
  </si>
  <si>
    <t>234.44 RON</t>
  </si>
  <si>
    <t>691.86 RON</t>
  </si>
  <si>
    <t>1150.9 RON</t>
  </si>
  <si>
    <t>1606.78 RON</t>
  </si>
  <si>
    <t>Nicolae Constantin</t>
  </si>
  <si>
    <t>A.J. Vollebregt</t>
  </si>
  <si>
    <t>vollebregt@math.uni-wuppertal.de</t>
  </si>
  <si>
    <t>20-21Sep</t>
  </si>
  <si>
    <t>16-23Sep</t>
  </si>
  <si>
    <t>Valerio Talarico</t>
  </si>
  <si>
    <t>tvalerio@abramo.it</t>
  </si>
  <si>
    <t>17-19Sep</t>
  </si>
  <si>
    <t>Abdul Kadir Hamid - a platit doar o noapte</t>
  </si>
  <si>
    <t>Conor Brennan (Diana Bogusevschi) - a platit tot dar sta pana pe 20</t>
  </si>
  <si>
    <t xml:space="preserve">Markus Brunk - a platit doar o noapte </t>
  </si>
  <si>
    <t>Luciano de Tommasi - a facut registration dar sta pensiune</t>
  </si>
  <si>
    <t>Concettina Drago - a platit doar o noapte</t>
  </si>
  <si>
    <t>Salvatore Spinella - a platit doar o noapte</t>
  </si>
  <si>
    <t>Brahim Essakhi (replacing Lionel Pichon)</t>
  </si>
  <si>
    <t>Cheng Sun (replacing Ursula van Rienen )</t>
  </si>
  <si>
    <t xml:space="preserve">Herbert de Gersem </t>
  </si>
  <si>
    <t>Valerio Talarico (replacing Thomas Weiland)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</si>
</sst>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color indexed="2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5" xfId="2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6" xfId="20" applyNumberFormat="1" applyFont="1" applyFill="1" applyBorder="1" applyAlignment="1" applyProtection="1">
      <alignment/>
      <protection/>
    </xf>
    <xf numFmtId="0" fontId="1" fillId="0" borderId="6" xfId="0" applyFont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0" fillId="0" borderId="7" xfId="0" applyFill="1" applyBorder="1" applyAlignment="1">
      <alignment/>
    </xf>
    <xf numFmtId="0" fontId="2" fillId="0" borderId="7" xfId="20" applyNumberFormat="1" applyFont="1" applyFill="1" applyBorder="1" applyAlignment="1" applyProtection="1">
      <alignment/>
      <protection/>
    </xf>
    <xf numFmtId="0" fontId="0" fillId="0" borderId="7" xfId="20" applyNumberFormat="1" applyFont="1" applyFill="1" applyBorder="1" applyAlignment="1" applyProtection="1">
      <alignment/>
      <protection/>
    </xf>
    <xf numFmtId="0" fontId="3" fillId="0" borderId="7" xfId="20" applyNumberFormat="1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6" xfId="20" applyNumberFormat="1" applyFont="1" applyFill="1" applyBorder="1" applyAlignment="1" applyProtection="1">
      <alignment/>
      <protection/>
    </xf>
    <xf numFmtId="0" fontId="3" fillId="0" borderId="6" xfId="20" applyNumberFormat="1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0" fillId="0" borderId="0" xfId="20" applyNumberFormat="1" applyFont="1" applyFill="1" applyBorder="1" applyAlignment="1" applyProtection="1">
      <alignment/>
      <protection/>
    </xf>
    <xf numFmtId="0" fontId="0" fillId="0" borderId="8" xfId="0" applyFill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2" borderId="7" xfId="0" applyFill="1" applyBorder="1" applyAlignment="1">
      <alignment/>
    </xf>
    <xf numFmtId="0" fontId="2" fillId="2" borderId="7" xfId="20" applyNumberFormat="1" applyFont="1" applyFill="1" applyBorder="1" applyAlignment="1" applyProtection="1">
      <alignment/>
      <protection/>
    </xf>
    <xf numFmtId="0" fontId="0" fillId="2" borderId="7" xfId="20" applyNumberFormat="1" applyFont="1" applyFill="1" applyBorder="1" applyAlignment="1" applyProtection="1">
      <alignment/>
      <protection/>
    </xf>
    <xf numFmtId="0" fontId="3" fillId="2" borderId="7" xfId="20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>
      <alignment/>
    </xf>
    <xf numFmtId="0" fontId="0" fillId="2" borderId="6" xfId="0" applyFill="1" applyBorder="1" applyAlignment="1">
      <alignment/>
    </xf>
    <xf numFmtId="0" fontId="2" fillId="2" borderId="6" xfId="20" applyNumberFormat="1" applyFont="1" applyFill="1" applyBorder="1" applyAlignment="1" applyProtection="1">
      <alignment/>
      <protection/>
    </xf>
    <xf numFmtId="0" fontId="0" fillId="2" borderId="6" xfId="20" applyNumberFormat="1" applyFont="1" applyFill="1" applyBorder="1" applyAlignment="1" applyProtection="1">
      <alignment/>
      <protection/>
    </xf>
    <xf numFmtId="0" fontId="3" fillId="2" borderId="6" xfId="20" applyNumberFormat="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0" fillId="3" borderId="6" xfId="0" applyFill="1" applyBorder="1" applyAlignment="1">
      <alignment/>
    </xf>
    <xf numFmtId="0" fontId="2" fillId="3" borderId="6" xfId="20" applyNumberFormat="1" applyFont="1" applyFill="1" applyBorder="1" applyAlignment="1" applyProtection="1">
      <alignment/>
      <protection/>
    </xf>
    <xf numFmtId="0" fontId="0" fillId="3" borderId="6" xfId="20" applyNumberFormat="1" applyFont="1" applyFill="1" applyBorder="1" applyAlignment="1" applyProtection="1">
      <alignment/>
      <protection/>
    </xf>
    <xf numFmtId="0" fontId="3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2" fillId="4" borderId="6" xfId="20" applyNumberFormat="1" applyFont="1" applyFill="1" applyBorder="1" applyAlignment="1" applyProtection="1">
      <alignment/>
      <protection/>
    </xf>
    <xf numFmtId="0" fontId="0" fillId="4" borderId="6" xfId="20" applyNumberFormat="1" applyFont="1" applyFill="1" applyBorder="1" applyAlignment="1" applyProtection="1">
      <alignment/>
      <protection/>
    </xf>
    <xf numFmtId="0" fontId="3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0" xfId="2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2" fillId="0" borderId="0" xfId="20" applyNumberForma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6" fillId="5" borderId="5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6" fillId="5" borderId="6" xfId="0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wrapText="1"/>
    </xf>
    <xf numFmtId="0" fontId="6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6" fillId="5" borderId="0" xfId="0" applyFont="1" applyFill="1" applyAlignment="1">
      <alignment/>
    </xf>
    <xf numFmtId="0" fontId="6" fillId="5" borderId="8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5" fillId="0" borderId="6" xfId="0" applyFont="1" applyFill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6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0" borderId="9" xfId="0" applyFill="1" applyBorder="1" applyAlignment="1">
      <alignment/>
    </xf>
    <xf numFmtId="0" fontId="2" fillId="0" borderId="9" xfId="20" applyNumberFormat="1" applyFont="1" applyFill="1" applyBorder="1" applyAlignment="1" applyProtection="1">
      <alignment/>
      <protection/>
    </xf>
    <xf numFmtId="0" fontId="0" fillId="0" borderId="9" xfId="20" applyNumberFormat="1" applyFont="1" applyFill="1" applyBorder="1" applyAlignment="1" applyProtection="1">
      <alignment/>
      <protection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3" borderId="10" xfId="0" applyFill="1" applyBorder="1" applyAlignment="1">
      <alignment/>
    </xf>
    <xf numFmtId="0" fontId="2" fillId="7" borderId="10" xfId="20" applyNumberFormat="1" applyFill="1" applyBorder="1" applyAlignment="1" applyProtection="1">
      <alignment/>
      <protection/>
    </xf>
    <xf numFmtId="0" fontId="0" fillId="7" borderId="10" xfId="20" applyNumberFormat="1" applyFont="1" applyFill="1" applyBorder="1" applyAlignment="1" applyProtection="1">
      <alignment/>
      <protection/>
    </xf>
    <xf numFmtId="0" fontId="3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1" fillId="7" borderId="10" xfId="0" applyFont="1" applyFill="1" applyBorder="1" applyAlignment="1">
      <alignment/>
    </xf>
    <xf numFmtId="0" fontId="0" fillId="3" borderId="12" xfId="0" applyFill="1" applyBorder="1" applyAlignment="1">
      <alignment/>
    </xf>
    <xf numFmtId="0" fontId="2" fillId="7" borderId="12" xfId="20" applyNumberFormat="1" applyFill="1" applyBorder="1" applyAlignment="1" applyProtection="1">
      <alignment/>
      <protection/>
    </xf>
    <xf numFmtId="0" fontId="0" fillId="7" borderId="12" xfId="20" applyNumberFormat="1" applyFont="1" applyFill="1" applyBorder="1" applyAlignment="1" applyProtection="1">
      <alignment/>
      <protection/>
    </xf>
    <xf numFmtId="0" fontId="3" fillId="7" borderId="12" xfId="0" applyFont="1" applyFill="1" applyBorder="1" applyAlignment="1">
      <alignment horizontal="center"/>
    </xf>
    <xf numFmtId="0" fontId="0" fillId="7" borderId="12" xfId="0" applyFill="1" applyBorder="1" applyAlignment="1">
      <alignment/>
    </xf>
    <xf numFmtId="0" fontId="1" fillId="7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20" applyNumberForma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6" borderId="6" xfId="0" applyFill="1" applyBorder="1" applyAlignment="1">
      <alignment/>
    </xf>
    <xf numFmtId="0" fontId="2" fillId="6" borderId="6" xfId="20" applyNumberFormat="1" applyFont="1" applyFill="1" applyBorder="1" applyAlignment="1" applyProtection="1">
      <alignment/>
      <protection/>
    </xf>
    <xf numFmtId="0" fontId="0" fillId="6" borderId="6" xfId="20" applyNumberFormat="1" applyFont="1" applyFill="1" applyBorder="1" applyAlignment="1" applyProtection="1">
      <alignment/>
      <protection/>
    </xf>
    <xf numFmtId="0" fontId="3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4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5" fillId="0" borderId="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6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4" borderId="9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6" fillId="5" borderId="9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" borderId="14" xfId="0" applyFill="1" applyBorder="1" applyAlignment="1">
      <alignment/>
    </xf>
    <xf numFmtId="0" fontId="2" fillId="3" borderId="6" xfId="20" applyNumberFormat="1" applyFill="1" applyBorder="1" applyAlignment="1" applyProtection="1">
      <alignment/>
      <protection/>
    </xf>
    <xf numFmtId="0" fontId="0" fillId="0" borderId="10" xfId="2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" fillId="8" borderId="1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.W.Hemker@cwi.nl" TargetMode="External" /><Relationship Id="rId2" Type="http://schemas.openxmlformats.org/officeDocument/2006/relationships/hyperlink" Target="mailto:akhamid@sharjah.ac.ae" TargetMode="External" /><Relationship Id="rId3" Type="http://schemas.openxmlformats.org/officeDocument/2006/relationships/hyperlink" Target="mailto:averhoev@win.tue.nl" TargetMode="External" /><Relationship Id="rId4" Type="http://schemas.openxmlformats.org/officeDocument/2006/relationships/hyperlink" Target="mailto:rick.janssen@philips.com" TargetMode="External" /><Relationship Id="rId5" Type="http://schemas.openxmlformats.org/officeDocument/2006/relationships/hyperlink" Target="mailto:necsu@uottawa.ca" TargetMode="External" /><Relationship Id="rId6" Type="http://schemas.openxmlformats.org/officeDocument/2006/relationships/hyperlink" Target="mailto:tischendorf@math.uni-koeln.de" TargetMode="External" /><Relationship Id="rId7" Type="http://schemas.openxmlformats.org/officeDocument/2006/relationships/hyperlink" Target="mailto:ebert@math.tu-berlin.de" TargetMode="External" /><Relationship Id="rId8" Type="http://schemas.openxmlformats.org/officeDocument/2006/relationships/hyperlink" Target="mailto:pulch@math.uni-wuppertal.de" TargetMode="External" /><Relationship Id="rId9" Type="http://schemas.openxmlformats.org/officeDocument/2006/relationships/hyperlink" Target="mailto:Jan.ter.Maten@philips.com" TargetMode="External" /><Relationship Id="rId10" Type="http://schemas.openxmlformats.org/officeDocument/2006/relationships/hyperlink" Target="mailto:sickenberger@math.hu-berlin.de" TargetMode="External" /><Relationship Id="rId11" Type="http://schemas.openxmlformats.org/officeDocument/2006/relationships/hyperlink" Target="mailto:fh@iem.rwth-aachen.de" TargetMode="External" /><Relationship Id="rId12" Type="http://schemas.openxmlformats.org/officeDocument/2006/relationships/hyperlink" Target="mailto:stykel@math.tu-berlin.de" TargetMode="External" /><Relationship Id="rId13" Type="http://schemas.openxmlformats.org/officeDocument/2006/relationships/hyperlink" Target="mailto:t.c.ionescu@dcsc.tudelft.nl" TargetMode="External" /><Relationship Id="rId14" Type="http://schemas.openxmlformats.org/officeDocument/2006/relationships/hyperlink" Target="mailto:sickenberger@math.hu-berlin.de" TargetMode="External" /><Relationship Id="rId15" Type="http://schemas.openxmlformats.org/officeDocument/2006/relationships/hyperlink" Target="mailto:bodestedt@math.tu-berlin.de" TargetMode="External" /><Relationship Id="rId16" Type="http://schemas.openxmlformats.org/officeDocument/2006/relationships/hyperlink" Target="mailto:ldeltin@arces.unibo.it" TargetMode="External" /><Relationship Id="rId17" Type="http://schemas.openxmlformats.org/officeDocument/2006/relationships/hyperlink" Target="mailto:funaro@unimo.it" TargetMode="External" /><Relationship Id="rId18" Type="http://schemas.openxmlformats.org/officeDocument/2006/relationships/hyperlink" Target="mailto:thorsten.steinmetz@hsu-hh.de" TargetMode="External" /><Relationship Id="rId19" Type="http://schemas.openxmlformats.org/officeDocument/2006/relationships/hyperlink" Target="mailto:brennanc@eeng.dcu.ie" TargetMode="External" /><Relationship Id="rId20" Type="http://schemas.openxmlformats.org/officeDocument/2006/relationships/hyperlink" Target="mailto:katharina.straube@de.bosch.com" TargetMode="External" /><Relationship Id="rId21" Type="http://schemas.openxmlformats.org/officeDocument/2006/relationships/hyperlink" Target="mailto:uwe.feldmann@online.de" TargetMode="External" /><Relationship Id="rId22" Type="http://schemas.openxmlformats.org/officeDocument/2006/relationships/hyperlink" Target="mailto:lms@inesc-id.pt" TargetMode="External" /><Relationship Id="rId23" Type="http://schemas.openxmlformats.org/officeDocument/2006/relationships/hyperlink" Target="mailto:ymli@faculty.nctu.edu.tw" TargetMode="External" /><Relationship Id="rId24" Type="http://schemas.openxmlformats.org/officeDocument/2006/relationships/hyperlink" Target="mailto:i.lager@ewi.tudelft.nl" TargetMode="External" /><Relationship Id="rId25" Type="http://schemas.openxmlformats.org/officeDocument/2006/relationships/hyperlink" Target="mailto:jorge.fernandez@inesc-id.pt" TargetMode="External" /><Relationship Id="rId26" Type="http://schemas.openxmlformats.org/officeDocument/2006/relationships/hyperlink" Target="mailto:anile@dmi.unict.it" TargetMode="External" /><Relationship Id="rId27" Type="http://schemas.openxmlformats.org/officeDocument/2006/relationships/hyperlink" Target="mailto:wohlmuth@ians.uni-stuttgart.de" TargetMode="External" /><Relationship Id="rId28" Type="http://schemas.openxmlformats.org/officeDocument/2006/relationships/hyperlink" Target="mailto:brunk@math.uni-mainz.de" TargetMode="Externa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mon@icc.uji.es" TargetMode="External" /><Relationship Id="rId2" Type="http://schemas.openxmlformats.org/officeDocument/2006/relationships/hyperlink" Target="mailto:cosmin_popa@yahoo.com" TargetMode="External" /><Relationship Id="rId3" Type="http://schemas.openxmlformats.org/officeDocument/2006/relationships/hyperlink" Target="mailto:lucius@mag.pub.ro" TargetMode="External" /><Relationship Id="rId4" Type="http://schemas.openxmlformats.org/officeDocument/2006/relationships/hyperlink" Target="mailto:ldetomma@unina.it" TargetMode="External" /><Relationship Id="rId5" Type="http://schemas.openxmlformats.org/officeDocument/2006/relationships/hyperlink" Target="mailto:funieru@temf.de" TargetMode="External" /><Relationship Id="rId6" Type="http://schemas.openxmlformats.org/officeDocument/2006/relationships/hyperlink" Target="mailto:matrix_total2000@yahoo.com" TargetMode="External" /><Relationship Id="rId7" Type="http://schemas.openxmlformats.org/officeDocument/2006/relationships/hyperlink" Target="mailto:vasilem@amotion.pub.ro" TargetMode="External" /><Relationship Id="rId8" Type="http://schemas.openxmlformats.org/officeDocument/2006/relationships/hyperlink" Target="mailto:vbucata@itee.elth.pub.ro" TargetMode="External" /><Relationship Id="rId9" Type="http://schemas.openxmlformats.org/officeDocument/2006/relationships/hyperlink" Target="mailto:rux_co@itee.elth.pub.ro" TargetMode="External" /><Relationship Id="rId10" Type="http://schemas.openxmlformats.org/officeDocument/2006/relationships/hyperlink" Target="mailto:fionescu@tech.pub.ro" TargetMode="External" /><Relationship Id="rId11" Type="http://schemas.openxmlformats.org/officeDocument/2006/relationships/hyperlink" Target="mailto:brunk@math.uni-mainz.de" TargetMode="External" /><Relationship Id="rId12" Type="http://schemas.openxmlformats.org/officeDocument/2006/relationships/hyperlink" Target="mailto:stpusca@yahoo.com" TargetMode="External" /><Relationship Id="rId13" Type="http://schemas.openxmlformats.org/officeDocument/2006/relationships/hyperlink" Target="mailto:z.sheng@ewi.tudelft.nl" TargetMode="External" /><Relationship Id="rId14" Type="http://schemas.openxmlformats.org/officeDocument/2006/relationships/hyperlink" Target="mailto:osirbu@elth.ucv.ro" TargetMode="External" /><Relationship Id="rId15" Type="http://schemas.openxmlformats.org/officeDocument/2006/relationships/hyperlink" Target="mailto:rdamian@etc.tuiasi.ro" TargetMode="External" /><Relationship Id="rId16" Type="http://schemas.openxmlformats.org/officeDocument/2006/relationships/hyperlink" Target="mailto:cgramsch@ieeh.et.tu-dresden.de" TargetMode="External" /><Relationship Id="rId17" Type="http://schemas.openxmlformats.org/officeDocument/2006/relationships/hyperlink" Target="mailto:ipopa@elth.ucv.ro" TargetMode="External" /><Relationship Id="rId18" Type="http://schemas.openxmlformats.org/officeDocument/2006/relationships/hyperlink" Target="mailto:cbuiu@yahoo.com" TargetMode="External" /><Relationship Id="rId19" Type="http://schemas.openxmlformats.org/officeDocument/2006/relationships/hyperlink" Target="mailto:cazacu_emil@yahoo.com" TargetMode="External" /><Relationship Id="rId20" Type="http://schemas.openxmlformats.org/officeDocument/2006/relationships/hyperlink" Target="mailto:gbanciu@infim.ro" TargetMode="External" /><Relationship Id="rId21" Type="http://schemas.openxmlformats.org/officeDocument/2006/relationships/hyperlink" Target="mailto:slyspin@gmail.com" TargetMode="External" /><Relationship Id="rId22" Type="http://schemas.openxmlformats.org/officeDocument/2006/relationships/hyperlink" Target="mailto:michael.striebel2@infineon.com" TargetMode="External" /><Relationship Id="rId23" Type="http://schemas.openxmlformats.org/officeDocument/2006/relationships/hyperlink" Target="mailto:pichon@lgep.supelec.fr" TargetMode="External" /><Relationship Id="rId24" Type="http://schemas.openxmlformats.org/officeDocument/2006/relationships/hyperlink" Target="mailto:mignat@icpe-ca.ro" TargetMode="External" /><Relationship Id="rId25" Type="http://schemas.openxmlformats.org/officeDocument/2006/relationships/hyperlink" Target="mailto:tavimog@yahoo.com" TargetMode="External" /><Relationship Id="rId26" Type="http://schemas.openxmlformats.org/officeDocument/2006/relationships/hyperlink" Target="mailto:albu@electro.masuri.pub.ro" TargetMode="External" /><Relationship Id="rId27" Type="http://schemas.openxmlformats.org/officeDocument/2006/relationships/hyperlink" Target="mailto:tuomo.kujanpaa@tkk.fi" TargetMode="External" /><Relationship Id="rId28" Type="http://schemas.openxmlformats.org/officeDocument/2006/relationships/hyperlink" Target="mailto:fanes777@yahoo.com" TargetMode="External" /><Relationship Id="rId29" Type="http://schemas.openxmlformats.org/officeDocument/2006/relationships/hyperlink" Target="mailto:ursula.van-rienen@uni-rostock.de" TargetMode="External" /><Relationship Id="rId30" Type="http://schemas.openxmlformats.org/officeDocument/2006/relationships/hyperlink" Target="mailto:fatih@be.itu.edu.tf" TargetMode="External" /><Relationship Id="rId31" Type="http://schemas.openxmlformats.org/officeDocument/2006/relationships/hyperlink" Target="mailto:degersem@temf.de" TargetMode="External" /><Relationship Id="rId32" Type="http://schemas.openxmlformats.org/officeDocument/2006/relationships/hyperlink" Target="mailto:seiler@temf.tu-darmstadt.de" TargetMode="External" /><Relationship Id="rId33" Type="http://schemas.openxmlformats.org/officeDocument/2006/relationships/hyperlink" Target="mailto:clemens.pechstein@numa.uni-linz.ac.at" TargetMode="External" /><Relationship Id="rId34" Type="http://schemas.openxmlformats.org/officeDocument/2006/relationships/hyperlink" Target="mailto:rbeneduci@unical.it" TargetMode="External" /><Relationship Id="rId35" Type="http://schemas.openxmlformats.org/officeDocument/2006/relationships/hyperlink" Target="mailto:g.ali@iac.cnr.it" TargetMode="External" /><Relationship Id="rId36" Type="http://schemas.openxmlformats.org/officeDocument/2006/relationships/hyperlink" Target="mailto:Dan.Micu@et.utcluj.ro" TargetMode="External" /><Relationship Id="rId37" Type="http://schemas.openxmlformats.org/officeDocument/2006/relationships/hyperlink" Target="mailto:d.lahaye@cwi.nl" TargetMode="External" /><Relationship Id="rId38" Type="http://schemas.openxmlformats.org/officeDocument/2006/relationships/hyperlink" Target="mailto:defalco@math.uni-wuppertal.de" TargetMode="External" /><Relationship Id="rId39" Type="http://schemas.openxmlformats.org/officeDocument/2006/relationships/hyperlink" Target="mailto:ionis@upit.ro" TargetMode="External" /><Relationship Id="rId40" Type="http://schemas.openxmlformats.org/officeDocument/2006/relationships/hyperlink" Target="mailto:t.voss@tudelft.nl" TargetMode="External" /><Relationship Id="rId41" Type="http://schemas.openxmlformats.org/officeDocument/2006/relationships/hyperlink" Target="mailto:keesjan@cas.et.tudelft.nl" TargetMode="External" /><Relationship Id="rId42" Type="http://schemas.openxmlformats.org/officeDocument/2006/relationships/hyperlink" Target="mailto:fserteller@marmara.edu.tr" TargetMode="External" /><Relationship Id="rId43" Type="http://schemas.openxmlformats.org/officeDocument/2006/relationships/hyperlink" Target="mailto:concetta.drago@gmailcom" TargetMode="External" /><Relationship Id="rId44" Type="http://schemas.openxmlformats.org/officeDocument/2006/relationships/hyperlink" Target="mailto:z.ilievski@TUE.nl" TargetMode="External" /><Relationship Id="rId45" Type="http://schemas.openxmlformats.org/officeDocument/2006/relationships/hyperlink" Target="mailto:janne@ct.tkk.fi" TargetMode="External" /><Relationship Id="rId46" Type="http://schemas.openxmlformats.org/officeDocument/2006/relationships/hyperlink" Target="mailto:g.mascali@unical.it" TargetMode="External" /><Relationship Id="rId4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emon@icc.uji.es" TargetMode="External" /><Relationship Id="rId2" Type="http://schemas.openxmlformats.org/officeDocument/2006/relationships/hyperlink" Target="mailto:cosmin_popa@yahoo.com" TargetMode="External" /><Relationship Id="rId3" Type="http://schemas.openxmlformats.org/officeDocument/2006/relationships/hyperlink" Target="mailto:lucius@mag.pub.ro" TargetMode="External" /><Relationship Id="rId4" Type="http://schemas.openxmlformats.org/officeDocument/2006/relationships/hyperlink" Target="mailto:ldetomma@unina.it" TargetMode="External" /><Relationship Id="rId5" Type="http://schemas.openxmlformats.org/officeDocument/2006/relationships/hyperlink" Target="mailto:funieru@temf.de" TargetMode="External" /><Relationship Id="rId6" Type="http://schemas.openxmlformats.org/officeDocument/2006/relationships/hyperlink" Target="mailto:drafiroiu@yahoo.com" TargetMode="External" /><Relationship Id="rId7" Type="http://schemas.openxmlformats.org/officeDocument/2006/relationships/hyperlink" Target="mailto:matrix_total2000@yahoo.com" TargetMode="External" /><Relationship Id="rId8" Type="http://schemas.openxmlformats.org/officeDocument/2006/relationships/hyperlink" Target="mailto:vasilem@amotion.pub.ro" TargetMode="External" /><Relationship Id="rId9" Type="http://schemas.openxmlformats.org/officeDocument/2006/relationships/hyperlink" Target="mailto:vbucata@itee.elth.pub.ro" TargetMode="External" /><Relationship Id="rId10" Type="http://schemas.openxmlformats.org/officeDocument/2006/relationships/hyperlink" Target="mailto:rux_co@itee.elth.pub.ro" TargetMode="External" /><Relationship Id="rId11" Type="http://schemas.openxmlformats.org/officeDocument/2006/relationships/hyperlink" Target="mailto:fionescu@tech.pub.ro" TargetMode="External" /><Relationship Id="rId12" Type="http://schemas.openxmlformats.org/officeDocument/2006/relationships/hyperlink" Target="mailto:brunk@math.uni-mainz.de" TargetMode="External" /><Relationship Id="rId13" Type="http://schemas.openxmlformats.org/officeDocument/2006/relationships/hyperlink" Target="mailto:stpusca@yahoo.com" TargetMode="External" /><Relationship Id="rId14" Type="http://schemas.openxmlformats.org/officeDocument/2006/relationships/hyperlink" Target="mailto:z.sheng@ewi.tudelft.nl" TargetMode="External" /><Relationship Id="rId15" Type="http://schemas.openxmlformats.org/officeDocument/2006/relationships/hyperlink" Target="mailto:camelia@inoe.inoe.ro" TargetMode="External" /><Relationship Id="rId16" Type="http://schemas.openxmlformats.org/officeDocument/2006/relationships/hyperlink" Target="mailto:t.voss@tudelft.nl" TargetMode="External" /><Relationship Id="rId17" Type="http://schemas.openxmlformats.org/officeDocument/2006/relationships/hyperlink" Target="mailto:osirbu@elth.ucv.ro" TargetMode="External" /><Relationship Id="rId18" Type="http://schemas.openxmlformats.org/officeDocument/2006/relationships/hyperlink" Target="mailto:rdamian@etc.tuiasi.ro" TargetMode="External" /><Relationship Id="rId19" Type="http://schemas.openxmlformats.org/officeDocument/2006/relationships/hyperlink" Target="mailto:cgramsch@ieeh.et.tu-dresden.de" TargetMode="External" /><Relationship Id="rId20" Type="http://schemas.openxmlformats.org/officeDocument/2006/relationships/hyperlink" Target="mailto:ipopa@elth.ucv.ro" TargetMode="External" /><Relationship Id="rId21" Type="http://schemas.openxmlformats.org/officeDocument/2006/relationships/hyperlink" Target="mailto:cbuiu@yahoo.com" TargetMode="External" /><Relationship Id="rId22" Type="http://schemas.openxmlformats.org/officeDocument/2006/relationships/hyperlink" Target="mailto:keesjan@cas.et.tudelft.nl" TargetMode="External" /><Relationship Id="rId23" Type="http://schemas.openxmlformats.org/officeDocument/2006/relationships/hyperlink" Target="mailto:cazacu_emil@yahoo.com" TargetMode="External" /><Relationship Id="rId24" Type="http://schemas.openxmlformats.org/officeDocument/2006/relationships/hyperlink" Target="mailto:fserteller@marmara.edu.tr" TargetMode="External" /><Relationship Id="rId25" Type="http://schemas.openxmlformats.org/officeDocument/2006/relationships/hyperlink" Target="mailto:concetta.drago@gmailcom" TargetMode="External" /><Relationship Id="rId26" Type="http://schemas.openxmlformats.org/officeDocument/2006/relationships/hyperlink" Target="mailto:gbanciu@infim.ro" TargetMode="External" /><Relationship Id="rId27" Type="http://schemas.openxmlformats.org/officeDocument/2006/relationships/hyperlink" Target="mailto:slyspin@gmail.com" TargetMode="External" /><Relationship Id="rId28" Type="http://schemas.openxmlformats.org/officeDocument/2006/relationships/hyperlink" Target="mailto:michael.striebel2@infineon.com" TargetMode="External" /><Relationship Id="rId29" Type="http://schemas.openxmlformats.org/officeDocument/2006/relationships/hyperlink" Target="mailto:pichon@lgep.supelec.fr" TargetMode="External" /><Relationship Id="rId30" Type="http://schemas.openxmlformats.org/officeDocument/2006/relationships/hyperlink" Target="mailto:z.ilievski@TUE.nl" TargetMode="External" /><Relationship Id="rId31" Type="http://schemas.openxmlformats.org/officeDocument/2006/relationships/hyperlink" Target="mailto:mignat@icpe-ca.ro" TargetMode="External" /><Relationship Id="rId32" Type="http://schemas.openxmlformats.org/officeDocument/2006/relationships/hyperlink" Target="mailto:tavimog@yahoo.com" TargetMode="External" /><Relationship Id="rId33" Type="http://schemas.openxmlformats.org/officeDocument/2006/relationships/hyperlink" Target="mailto:albu@electro.masuri.pub.ro" TargetMode="External" /><Relationship Id="rId34" Type="http://schemas.openxmlformats.org/officeDocument/2006/relationships/hyperlink" Target="mailto:tuomo.kujanpaa@tkk.fi" TargetMode="External" /><Relationship Id="rId35" Type="http://schemas.openxmlformats.org/officeDocument/2006/relationships/hyperlink" Target="mailto:janne@ct.tkk.fi" TargetMode="External" /><Relationship Id="rId36" Type="http://schemas.openxmlformats.org/officeDocument/2006/relationships/hyperlink" Target="mailto:fanes777@yahoo.com" TargetMode="External" /><Relationship Id="rId37" Type="http://schemas.openxmlformats.org/officeDocument/2006/relationships/hyperlink" Target="mailto:ursula.van-rienen@uni-rostock.de" TargetMode="External" /><Relationship Id="rId38" Type="http://schemas.openxmlformats.org/officeDocument/2006/relationships/hyperlink" Target="mailto:wil.schilders@philips.com" TargetMode="External" /><Relationship Id="rId39" Type="http://schemas.openxmlformats.org/officeDocument/2006/relationships/hyperlink" Target="mailto:cazacu_dumitru@yahoo.com" TargetMode="External" /><Relationship Id="rId40" Type="http://schemas.openxmlformats.org/officeDocument/2006/relationships/hyperlink" Target="mailto:fatih@be.itu.edu.tf" TargetMode="External" /><Relationship Id="rId41" Type="http://schemas.openxmlformats.org/officeDocument/2006/relationships/hyperlink" Target="mailto:degersem@temf.de" TargetMode="External" /><Relationship Id="rId42" Type="http://schemas.openxmlformats.org/officeDocument/2006/relationships/hyperlink" Target="mailto:seiler@temf.tu-darmstadt.de" TargetMode="External" /><Relationship Id="rId43" Type="http://schemas.openxmlformats.org/officeDocument/2006/relationships/hyperlink" Target="mailto:clemens.pechstein@numa.uni-linz.ac.at" TargetMode="External" /><Relationship Id="rId44" Type="http://schemas.openxmlformats.org/officeDocument/2006/relationships/hyperlink" Target="mailto:rbeneduci@unical.it" TargetMode="External" /><Relationship Id="rId45" Type="http://schemas.openxmlformats.org/officeDocument/2006/relationships/hyperlink" Target="mailto:g.mascali@unical.it" TargetMode="External" /><Relationship Id="rId46" Type="http://schemas.openxmlformats.org/officeDocument/2006/relationships/hyperlink" Target="mailto:g.ali@iac.cnr.it" TargetMode="External" /><Relationship Id="rId47" Type="http://schemas.openxmlformats.org/officeDocument/2006/relationships/hyperlink" Target="mailto:Dan.Micu@et.utcluj.ro" TargetMode="External" /><Relationship Id="rId48" Type="http://schemas.openxmlformats.org/officeDocument/2006/relationships/hyperlink" Target="mailto:vollebregt@math.uni-wuppertal.de" TargetMode="External" /><Relationship Id="rId49" Type="http://schemas.openxmlformats.org/officeDocument/2006/relationships/hyperlink" Target="mailto:alexandru.craciun@ipacv.ro" TargetMode="External" /><Relationship Id="rId50" Type="http://schemas.openxmlformats.org/officeDocument/2006/relationships/hyperlink" Target="mailto:d.lahaye@cwi.nl" TargetMode="External" /><Relationship Id="rId51" Type="http://schemas.openxmlformats.org/officeDocument/2006/relationships/hyperlink" Target="mailto:defalco@math.uni-wuppertal.de" TargetMode="External" /><Relationship Id="rId52" Type="http://schemas.openxmlformats.org/officeDocument/2006/relationships/hyperlink" Target="mailto:Calin.Munteanu@et.cluj.ro" TargetMode="External" /><Relationship Id="rId53" Type="http://schemas.openxmlformats.org/officeDocument/2006/relationships/hyperlink" Target="mailto:eduard.sojka@vsb.cz" TargetMode="External" /><Relationship Id="rId54" Type="http://schemas.openxmlformats.org/officeDocument/2006/relationships/hyperlink" Target="mailto:vlada.havel@seznam.cz" TargetMode="External" /><Relationship Id="rId55" Type="http://schemas.openxmlformats.org/officeDocument/2006/relationships/hyperlink" Target="mailto:ionis@upit.ro" TargetMode="External" /><Relationship Id="rId56" Type="http://schemas.openxmlformats.org/officeDocument/2006/relationships/hyperlink" Target="mailto:hadi_mt2004@yahoo.com" TargetMode="External" /><Relationship Id="rId57" Type="http://schemas.openxmlformats.org/officeDocument/2006/relationships/hyperlink" Target="mailto:jan.martinovic@vsb.cz" TargetMode="External" /><Relationship Id="rId58" Type="http://schemas.openxmlformats.org/officeDocument/2006/relationships/hyperlink" Target="mailto:tamara.beghtold@philips.com" TargetMode="External" /><Relationship Id="rId59" Type="http://schemas.openxmlformats.org/officeDocument/2006/relationships/hyperlink" Target="mailto:anile@dmi.unict.it" TargetMode="External" /><Relationship Id="rId60" Type="http://schemas.openxmlformats.org/officeDocument/2006/relationships/hyperlink" Target="mailto:michele.messina@st.com" TargetMode="External" /><Relationship Id="rId6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workbookViewId="0" topLeftCell="A6">
      <selection activeCell="C36" sqref="C36"/>
    </sheetView>
  </sheetViews>
  <sheetFormatPr defaultColWidth="9.140625" defaultRowHeight="12.75"/>
  <cols>
    <col min="1" max="1" width="4.00390625" style="0" customWidth="1"/>
    <col min="2" max="2" width="23.7109375" style="0" customWidth="1"/>
    <col min="3" max="3" width="28.28125" style="0" customWidth="1"/>
    <col min="4" max="4" width="9.140625" style="0" customWidth="1"/>
    <col min="5" max="5" width="8.00390625" style="0" customWidth="1"/>
    <col min="6" max="6" width="8.8515625" style="0" customWidth="1"/>
    <col min="7" max="7" width="8.00390625" style="0" customWidth="1"/>
    <col min="8" max="8" width="8.8515625" style="0" customWidth="1"/>
    <col min="9" max="9" width="8.00390625" style="0" customWidth="1"/>
    <col min="10" max="10" width="20.00390625" style="0" customWidth="1"/>
    <col min="11" max="11" width="12.00390625" style="0" customWidth="1"/>
    <col min="12" max="12" width="16.140625" style="0" customWidth="1"/>
    <col min="13" max="13" width="8.7109375" style="1" customWidth="1"/>
    <col min="14" max="15" width="0" style="0" hidden="1" customWidth="1"/>
  </cols>
  <sheetData>
    <row r="1" spans="1:14" s="1" customFormat="1" ht="14.25" customHeight="1">
      <c r="A1" s="153" t="s">
        <v>0</v>
      </c>
      <c r="B1" s="153" t="s">
        <v>1</v>
      </c>
      <c r="C1" s="153" t="s">
        <v>2</v>
      </c>
      <c r="D1" s="153" t="s">
        <v>3</v>
      </c>
      <c r="E1" s="153" t="s">
        <v>4</v>
      </c>
      <c r="F1" s="153" t="s">
        <v>5</v>
      </c>
      <c r="G1" s="153"/>
      <c r="H1" s="153"/>
      <c r="I1" s="153"/>
      <c r="J1" s="153" t="s">
        <v>6</v>
      </c>
      <c r="K1" s="153" t="s">
        <v>7</v>
      </c>
      <c r="L1" s="153" t="s">
        <v>8</v>
      </c>
      <c r="M1" s="153" t="s">
        <v>9</v>
      </c>
      <c r="N1" s="153" t="s">
        <v>10</v>
      </c>
    </row>
    <row r="2" spans="1:14" s="1" customFormat="1" ht="12.75">
      <c r="A2" s="153"/>
      <c r="B2" s="153"/>
      <c r="C2" s="153"/>
      <c r="D2" s="153"/>
      <c r="E2" s="153"/>
      <c r="F2" s="154" t="s">
        <v>11</v>
      </c>
      <c r="G2" s="154"/>
      <c r="H2" s="155" t="s">
        <v>12</v>
      </c>
      <c r="I2" s="155"/>
      <c r="J2" s="153"/>
      <c r="K2" s="153"/>
      <c r="L2" s="153"/>
      <c r="M2" s="153"/>
      <c r="N2" s="153"/>
    </row>
    <row r="3" spans="1:14" ht="12.75">
      <c r="A3" s="153"/>
      <c r="B3" s="153"/>
      <c r="C3" s="153"/>
      <c r="D3" s="153"/>
      <c r="E3" s="153"/>
      <c r="F3" s="3" t="s">
        <v>13</v>
      </c>
      <c r="G3" s="4" t="s">
        <v>14</v>
      </c>
      <c r="H3" s="4" t="s">
        <v>13</v>
      </c>
      <c r="I3" s="5" t="s">
        <v>14</v>
      </c>
      <c r="J3" s="153"/>
      <c r="K3" s="153"/>
      <c r="L3" s="153"/>
      <c r="M3" s="153"/>
      <c r="N3" s="153"/>
    </row>
    <row r="4" spans="1:15" ht="12.75">
      <c r="A4" s="6">
        <v>1</v>
      </c>
      <c r="B4" s="6" t="s">
        <v>15</v>
      </c>
      <c r="C4" s="7" t="s">
        <v>16</v>
      </c>
      <c r="D4" s="6" t="s">
        <v>17</v>
      </c>
      <c r="E4" s="6">
        <v>866.2</v>
      </c>
      <c r="F4" s="6"/>
      <c r="G4" s="6">
        <v>0</v>
      </c>
      <c r="H4" s="6" t="s">
        <v>18</v>
      </c>
      <c r="I4" s="6">
        <v>1368.6</v>
      </c>
      <c r="J4" s="6">
        <v>0</v>
      </c>
      <c r="K4" s="6">
        <v>173.24</v>
      </c>
      <c r="L4" s="6">
        <v>103.94</v>
      </c>
      <c r="M4" s="8">
        <f aca="true" t="shared" si="0" ref="M4:M28">E4+G4+I4+J4+K4+L4</f>
        <v>2511.98</v>
      </c>
      <c r="N4" s="6">
        <v>149.46</v>
      </c>
      <c r="O4" s="9">
        <f aca="true" t="shared" si="1" ref="O4:O24">M4-N4</f>
        <v>2362.52</v>
      </c>
    </row>
    <row r="5" spans="1:15" ht="25.5">
      <c r="A5" s="9">
        <v>2</v>
      </c>
      <c r="B5" s="150" t="s">
        <v>299</v>
      </c>
      <c r="C5" s="10" t="s">
        <v>19</v>
      </c>
      <c r="D5" s="9" t="s">
        <v>20</v>
      </c>
      <c r="E5" s="9">
        <v>882.63</v>
      </c>
      <c r="F5" s="9" t="s">
        <v>298</v>
      </c>
      <c r="G5" s="9">
        <v>229.48</v>
      </c>
      <c r="H5" s="9"/>
      <c r="I5" s="9">
        <v>0</v>
      </c>
      <c r="J5" s="9">
        <v>0</v>
      </c>
      <c r="K5" s="9">
        <v>0</v>
      </c>
      <c r="L5" s="9">
        <v>0</v>
      </c>
      <c r="M5" s="11">
        <f t="shared" si="0"/>
        <v>1112.11</v>
      </c>
      <c r="N5" s="9">
        <v>66.17</v>
      </c>
      <c r="O5" s="9">
        <f t="shared" si="1"/>
        <v>1045.9399999999998</v>
      </c>
    </row>
    <row r="6" spans="1:15" ht="12.75">
      <c r="A6" s="9">
        <v>3</v>
      </c>
      <c r="B6" s="9" t="s">
        <v>22</v>
      </c>
      <c r="C6" s="10" t="s">
        <v>23</v>
      </c>
      <c r="D6" s="9" t="s">
        <v>17</v>
      </c>
      <c r="E6" s="9">
        <v>882.63</v>
      </c>
      <c r="F6" s="9"/>
      <c r="G6" s="9">
        <v>0</v>
      </c>
      <c r="H6" s="9" t="s">
        <v>24</v>
      </c>
      <c r="I6" s="9">
        <v>1127.44</v>
      </c>
      <c r="J6" s="9">
        <v>0</v>
      </c>
      <c r="K6" s="9">
        <v>178.39</v>
      </c>
      <c r="L6" s="9">
        <v>0</v>
      </c>
      <c r="M6" s="11">
        <f t="shared" si="0"/>
        <v>2188.46</v>
      </c>
      <c r="N6" s="9">
        <v>52.52</v>
      </c>
      <c r="O6" s="9">
        <f t="shared" si="1"/>
        <v>2135.94</v>
      </c>
    </row>
    <row r="7" spans="1:15" ht="12.75">
      <c r="A7" s="9">
        <v>4</v>
      </c>
      <c r="B7" s="9" t="s">
        <v>25</v>
      </c>
      <c r="C7" s="10" t="s">
        <v>26</v>
      </c>
      <c r="D7" s="9" t="s">
        <v>17</v>
      </c>
      <c r="E7" s="9">
        <v>882.63</v>
      </c>
      <c r="F7" s="9" t="s">
        <v>18</v>
      </c>
      <c r="G7" s="9">
        <v>1147.4</v>
      </c>
      <c r="H7" s="9"/>
      <c r="I7" s="9">
        <v>0</v>
      </c>
      <c r="J7" s="9">
        <v>0</v>
      </c>
      <c r="K7" s="9">
        <v>0</v>
      </c>
      <c r="L7" s="9">
        <v>0</v>
      </c>
      <c r="M7" s="11">
        <f t="shared" si="0"/>
        <v>2030.0300000000002</v>
      </c>
      <c r="N7" s="9">
        <v>120.79</v>
      </c>
      <c r="O7" s="9">
        <f t="shared" si="1"/>
        <v>1909.2400000000002</v>
      </c>
    </row>
    <row r="8" spans="1:15" ht="12.75">
      <c r="A8" s="9">
        <v>5</v>
      </c>
      <c r="B8" s="9" t="s">
        <v>27</v>
      </c>
      <c r="C8" s="10" t="s">
        <v>28</v>
      </c>
      <c r="D8" s="9" t="s">
        <v>29</v>
      </c>
      <c r="E8" s="9">
        <v>884.65</v>
      </c>
      <c r="F8" s="9"/>
      <c r="G8" s="9">
        <v>0</v>
      </c>
      <c r="H8" s="9"/>
      <c r="I8" s="9">
        <v>0</v>
      </c>
      <c r="J8" s="9">
        <v>0</v>
      </c>
      <c r="K8" s="9">
        <v>0</v>
      </c>
      <c r="L8" s="9">
        <v>0</v>
      </c>
      <c r="M8" s="11">
        <f t="shared" si="0"/>
        <v>884.65</v>
      </c>
      <c r="N8" s="9">
        <v>52.64</v>
      </c>
      <c r="O8" s="9">
        <f t="shared" si="1"/>
        <v>832.01</v>
      </c>
    </row>
    <row r="9" spans="1:15" ht="12.75">
      <c r="A9" s="9">
        <v>6</v>
      </c>
      <c r="B9" s="9" t="s">
        <v>30</v>
      </c>
      <c r="C9" s="10" t="s">
        <v>31</v>
      </c>
      <c r="D9" s="9" t="s">
        <v>32</v>
      </c>
      <c r="E9" s="9">
        <v>884.65</v>
      </c>
      <c r="F9" s="9"/>
      <c r="G9" s="9">
        <v>0</v>
      </c>
      <c r="H9" s="9"/>
      <c r="I9" s="9">
        <v>0</v>
      </c>
      <c r="J9" s="9">
        <v>0</v>
      </c>
      <c r="K9" s="9">
        <v>0</v>
      </c>
      <c r="L9" s="9">
        <v>0</v>
      </c>
      <c r="M9" s="11">
        <f t="shared" si="0"/>
        <v>884.65</v>
      </c>
      <c r="N9" s="9">
        <v>52.64</v>
      </c>
      <c r="O9" s="9">
        <f t="shared" si="1"/>
        <v>832.01</v>
      </c>
    </row>
    <row r="10" spans="1:15" ht="12.75">
      <c r="A10" s="9">
        <v>7</v>
      </c>
      <c r="B10" s="9" t="s">
        <v>33</v>
      </c>
      <c r="C10" s="10" t="s">
        <v>34</v>
      </c>
      <c r="D10" s="9" t="s">
        <v>32</v>
      </c>
      <c r="E10" s="9">
        <v>882.38</v>
      </c>
      <c r="F10" s="9" t="s">
        <v>18</v>
      </c>
      <c r="G10" s="9">
        <v>1147.1</v>
      </c>
      <c r="H10" s="9"/>
      <c r="I10" s="9">
        <v>0</v>
      </c>
      <c r="J10" s="9">
        <v>0</v>
      </c>
      <c r="K10" s="9">
        <v>0</v>
      </c>
      <c r="L10" s="9">
        <v>0</v>
      </c>
      <c r="M10" s="11">
        <f t="shared" si="0"/>
        <v>2029.48</v>
      </c>
      <c r="N10" s="9">
        <v>120.75</v>
      </c>
      <c r="O10" s="9">
        <f t="shared" si="1"/>
        <v>1908.73</v>
      </c>
    </row>
    <row r="11" spans="1:15" ht="12.75">
      <c r="A11" s="9">
        <v>8</v>
      </c>
      <c r="B11" s="9" t="s">
        <v>35</v>
      </c>
      <c r="C11" s="10" t="s">
        <v>36</v>
      </c>
      <c r="D11" s="9" t="s">
        <v>32</v>
      </c>
      <c r="E11" s="9">
        <v>882.38</v>
      </c>
      <c r="F11" s="9" t="s">
        <v>18</v>
      </c>
      <c r="G11" s="9">
        <v>1147.1</v>
      </c>
      <c r="H11" s="9"/>
      <c r="I11" s="9">
        <v>0</v>
      </c>
      <c r="J11" s="9">
        <v>0</v>
      </c>
      <c r="K11" s="9">
        <v>0</v>
      </c>
      <c r="L11" s="9">
        <v>0</v>
      </c>
      <c r="M11" s="11">
        <f t="shared" si="0"/>
        <v>2029.48</v>
      </c>
      <c r="N11" s="9">
        <v>120.75</v>
      </c>
      <c r="O11" s="9">
        <f t="shared" si="1"/>
        <v>1908.73</v>
      </c>
    </row>
    <row r="12" spans="1:15" ht="12.75">
      <c r="A12" s="9">
        <v>9</v>
      </c>
      <c r="B12" s="9" t="s">
        <v>37</v>
      </c>
      <c r="C12" s="10" t="s">
        <v>38</v>
      </c>
      <c r="D12" s="9" t="s">
        <v>17</v>
      </c>
      <c r="E12" s="9">
        <v>880.73</v>
      </c>
      <c r="F12" s="9" t="s">
        <v>39</v>
      </c>
      <c r="G12" s="9">
        <v>1831.92</v>
      </c>
      <c r="H12" s="9"/>
      <c r="I12" s="9">
        <v>0</v>
      </c>
      <c r="J12" s="9">
        <v>0</v>
      </c>
      <c r="K12" s="9">
        <v>0</v>
      </c>
      <c r="L12" s="9">
        <v>0</v>
      </c>
      <c r="M12" s="11">
        <f t="shared" si="0"/>
        <v>2712.65</v>
      </c>
      <c r="N12" s="9">
        <v>161.4</v>
      </c>
      <c r="O12" s="9">
        <f t="shared" si="1"/>
        <v>2551.25</v>
      </c>
    </row>
    <row r="13" spans="1:15" ht="12.75">
      <c r="A13" s="9">
        <v>10</v>
      </c>
      <c r="B13" s="9" t="s">
        <v>40</v>
      </c>
      <c r="C13" s="10" t="s">
        <v>41</v>
      </c>
      <c r="D13" s="9" t="s">
        <v>32</v>
      </c>
      <c r="E13" s="9">
        <v>879.75</v>
      </c>
      <c r="F13" s="9" t="s">
        <v>18</v>
      </c>
      <c r="G13" s="9">
        <v>1143.7</v>
      </c>
      <c r="H13" s="9"/>
      <c r="I13" s="9">
        <v>0</v>
      </c>
      <c r="J13" s="9">
        <v>351.9</v>
      </c>
      <c r="K13" s="9">
        <v>175.95</v>
      </c>
      <c r="L13" s="9">
        <v>105.57</v>
      </c>
      <c r="M13" s="11">
        <f t="shared" si="0"/>
        <v>2656.87</v>
      </c>
      <c r="N13" s="9">
        <v>158.08</v>
      </c>
      <c r="O13" s="9">
        <f t="shared" si="1"/>
        <v>2498.79</v>
      </c>
    </row>
    <row r="14" spans="1:15" ht="12.75">
      <c r="A14" s="9">
        <v>11</v>
      </c>
      <c r="B14" s="9" t="s">
        <v>42</v>
      </c>
      <c r="C14" s="10" t="s">
        <v>43</v>
      </c>
      <c r="D14" s="9" t="s">
        <v>44</v>
      </c>
      <c r="E14" s="9">
        <v>0</v>
      </c>
      <c r="F14" s="9" t="s">
        <v>18</v>
      </c>
      <c r="G14" s="9">
        <v>1144.95</v>
      </c>
      <c r="H14" s="9"/>
      <c r="I14" s="9">
        <v>0</v>
      </c>
      <c r="J14" s="9">
        <v>0</v>
      </c>
      <c r="K14" s="9">
        <v>0</v>
      </c>
      <c r="L14" s="9">
        <v>0</v>
      </c>
      <c r="M14" s="11">
        <f t="shared" si="0"/>
        <v>1144.95</v>
      </c>
      <c r="N14" s="9">
        <v>68.12</v>
      </c>
      <c r="O14" s="9">
        <f t="shared" si="1"/>
        <v>1076.83</v>
      </c>
    </row>
    <row r="15" spans="1:15" ht="12.75">
      <c r="A15" s="9">
        <v>12</v>
      </c>
      <c r="B15" s="9" t="s">
        <v>45</v>
      </c>
      <c r="C15" s="10" t="s">
        <v>46</v>
      </c>
      <c r="D15" s="9" t="s">
        <v>32</v>
      </c>
      <c r="E15" s="9">
        <v>879.75</v>
      </c>
      <c r="F15" s="9" t="s">
        <v>18</v>
      </c>
      <c r="G15" s="9">
        <v>1143.7</v>
      </c>
      <c r="H15" s="9"/>
      <c r="I15" s="9">
        <v>0</v>
      </c>
      <c r="J15" s="9">
        <v>0</v>
      </c>
      <c r="K15" s="9">
        <v>0</v>
      </c>
      <c r="L15" s="9">
        <v>0</v>
      </c>
      <c r="M15" s="11">
        <f t="shared" si="0"/>
        <v>2023.45</v>
      </c>
      <c r="N15" s="9">
        <v>120.4</v>
      </c>
      <c r="O15" s="9">
        <f t="shared" si="1"/>
        <v>1903.05</v>
      </c>
    </row>
    <row r="16" spans="1:15" ht="12.75">
      <c r="A16" s="9">
        <v>13</v>
      </c>
      <c r="B16" s="9" t="s">
        <v>47</v>
      </c>
      <c r="C16" s="10" t="s">
        <v>48</v>
      </c>
      <c r="D16" s="9" t="s">
        <v>17</v>
      </c>
      <c r="E16" s="9">
        <v>879.75</v>
      </c>
      <c r="F16" s="9"/>
      <c r="G16" s="9">
        <v>0</v>
      </c>
      <c r="H16" s="9" t="s">
        <v>18</v>
      </c>
      <c r="I16" s="9">
        <v>1390</v>
      </c>
      <c r="J16" s="9">
        <v>0</v>
      </c>
      <c r="K16" s="9">
        <v>0</v>
      </c>
      <c r="L16" s="9">
        <v>0</v>
      </c>
      <c r="M16" s="11">
        <f t="shared" si="0"/>
        <v>2269.75</v>
      </c>
      <c r="N16" s="9">
        <v>135.05</v>
      </c>
      <c r="O16" s="9">
        <f t="shared" si="1"/>
        <v>2134.7</v>
      </c>
    </row>
    <row r="17" spans="1:15" ht="12.75">
      <c r="A17" s="9">
        <v>14</v>
      </c>
      <c r="B17" s="9" t="s">
        <v>40</v>
      </c>
      <c r="C17" s="10" t="s">
        <v>41</v>
      </c>
      <c r="D17" s="9" t="s">
        <v>32</v>
      </c>
      <c r="E17" s="9">
        <v>888.23</v>
      </c>
      <c r="F17" s="9" t="s">
        <v>18</v>
      </c>
      <c r="G17" s="9">
        <v>1154.7</v>
      </c>
      <c r="H17" s="9"/>
      <c r="I17" s="9">
        <v>0</v>
      </c>
      <c r="J17" s="9">
        <v>0</v>
      </c>
      <c r="K17" s="9">
        <v>0</v>
      </c>
      <c r="L17" s="9">
        <v>0</v>
      </c>
      <c r="M17" s="11">
        <f t="shared" si="0"/>
        <v>2042.93</v>
      </c>
      <c r="N17" s="9">
        <v>121.55</v>
      </c>
      <c r="O17" s="9">
        <f t="shared" si="1"/>
        <v>1921.38</v>
      </c>
    </row>
    <row r="18" spans="1:15" ht="12.75">
      <c r="A18" s="9">
        <v>15</v>
      </c>
      <c r="B18" s="9" t="s">
        <v>49</v>
      </c>
      <c r="C18" s="10" t="s">
        <v>50</v>
      </c>
      <c r="D18" s="9" t="s">
        <v>32</v>
      </c>
      <c r="E18" s="9">
        <v>888.23</v>
      </c>
      <c r="F18" s="9"/>
      <c r="G18" s="9">
        <v>0</v>
      </c>
      <c r="H18" s="9"/>
      <c r="I18" s="9">
        <v>0</v>
      </c>
      <c r="J18" s="9">
        <v>0</v>
      </c>
      <c r="K18" s="9">
        <v>0</v>
      </c>
      <c r="L18" s="9">
        <v>0</v>
      </c>
      <c r="M18" s="11">
        <f t="shared" si="0"/>
        <v>888.23</v>
      </c>
      <c r="N18" s="9">
        <v>52.85</v>
      </c>
      <c r="O18" s="9">
        <f t="shared" si="1"/>
        <v>835.38</v>
      </c>
    </row>
    <row r="19" spans="1:15" ht="12.75">
      <c r="A19" s="9">
        <v>16</v>
      </c>
      <c r="B19" s="9" t="s">
        <v>51</v>
      </c>
      <c r="C19" s="10" t="s">
        <v>52</v>
      </c>
      <c r="D19" s="9" t="s">
        <v>32</v>
      </c>
      <c r="E19" s="9">
        <v>886.6</v>
      </c>
      <c r="F19" s="9"/>
      <c r="G19" s="9">
        <v>0</v>
      </c>
      <c r="H19" s="9"/>
      <c r="I19" s="9">
        <v>0</v>
      </c>
      <c r="J19" s="9">
        <v>0</v>
      </c>
      <c r="K19" s="9">
        <v>0</v>
      </c>
      <c r="L19" s="9">
        <v>0</v>
      </c>
      <c r="M19" s="11">
        <f t="shared" si="0"/>
        <v>886.6</v>
      </c>
      <c r="N19" s="9">
        <v>52.75</v>
      </c>
      <c r="O19" s="9">
        <f t="shared" si="1"/>
        <v>833.85</v>
      </c>
    </row>
    <row r="20" spans="1:15" ht="12.75">
      <c r="A20" s="9">
        <v>17</v>
      </c>
      <c r="B20" s="9" t="s">
        <v>53</v>
      </c>
      <c r="C20" s="10" t="s">
        <v>54</v>
      </c>
      <c r="D20" s="9" t="s">
        <v>55</v>
      </c>
      <c r="E20" s="9">
        <v>880.45</v>
      </c>
      <c r="F20" s="9" t="s">
        <v>18</v>
      </c>
      <c r="G20" s="9">
        <v>1144.6</v>
      </c>
      <c r="H20" s="9"/>
      <c r="I20" s="9">
        <v>0</v>
      </c>
      <c r="J20" s="9">
        <v>0</v>
      </c>
      <c r="K20" s="9">
        <v>0</v>
      </c>
      <c r="L20" s="9">
        <v>0</v>
      </c>
      <c r="M20" s="11">
        <f t="shared" si="0"/>
        <v>2025.05</v>
      </c>
      <c r="N20" s="9">
        <v>120.49</v>
      </c>
      <c r="O20" s="9">
        <f t="shared" si="1"/>
        <v>1904.56</v>
      </c>
    </row>
    <row r="21" spans="1:15" ht="12.75">
      <c r="A21" s="9">
        <v>18</v>
      </c>
      <c r="B21" s="9" t="s">
        <v>56</v>
      </c>
      <c r="C21" s="10" t="s">
        <v>57</v>
      </c>
      <c r="D21" s="9" t="s">
        <v>32</v>
      </c>
      <c r="E21" s="9">
        <v>880.45</v>
      </c>
      <c r="F21" s="9"/>
      <c r="G21" s="9">
        <v>0</v>
      </c>
      <c r="H21" s="9" t="s">
        <v>18</v>
      </c>
      <c r="I21" s="9">
        <v>1391.1</v>
      </c>
      <c r="J21" s="9">
        <v>0</v>
      </c>
      <c r="K21" s="9">
        <v>176.09</v>
      </c>
      <c r="L21" s="9">
        <v>105.74</v>
      </c>
      <c r="M21" s="11">
        <f t="shared" si="0"/>
        <v>2553.38</v>
      </c>
      <c r="N21" s="9">
        <v>145.63</v>
      </c>
      <c r="O21" s="9">
        <f t="shared" si="1"/>
        <v>2407.75</v>
      </c>
    </row>
    <row r="22" spans="1:15" ht="38.25">
      <c r="A22" s="9">
        <v>19</v>
      </c>
      <c r="B22" s="150" t="s">
        <v>300</v>
      </c>
      <c r="C22" s="10" t="s">
        <v>58</v>
      </c>
      <c r="D22" s="9" t="s">
        <v>59</v>
      </c>
      <c r="E22" s="9">
        <v>1056.87</v>
      </c>
      <c r="F22" s="9" t="s">
        <v>18</v>
      </c>
      <c r="G22" s="9">
        <v>1144.95</v>
      </c>
      <c r="H22" s="9"/>
      <c r="I22" s="9">
        <v>0</v>
      </c>
      <c r="J22" s="9">
        <v>0</v>
      </c>
      <c r="K22" s="9">
        <v>0</v>
      </c>
      <c r="L22" s="9">
        <v>0</v>
      </c>
      <c r="M22" s="11">
        <f t="shared" si="0"/>
        <v>2201.8199999999997</v>
      </c>
      <c r="N22" s="9">
        <v>131.01</v>
      </c>
      <c r="O22" s="9">
        <f t="shared" si="1"/>
        <v>2070.8099999999995</v>
      </c>
    </row>
    <row r="23" spans="1:15" ht="12.75">
      <c r="A23" s="12">
        <v>20</v>
      </c>
      <c r="B23" s="12" t="s">
        <v>60</v>
      </c>
      <c r="C23" s="10" t="s">
        <v>61</v>
      </c>
      <c r="D23" s="9"/>
      <c r="E23" s="12">
        <v>880.45</v>
      </c>
      <c r="F23" s="9" t="s">
        <v>18</v>
      </c>
      <c r="G23" s="12">
        <v>1144.6</v>
      </c>
      <c r="H23" s="9"/>
      <c r="I23" s="9"/>
      <c r="J23" s="9"/>
      <c r="K23" s="12">
        <v>176.09</v>
      </c>
      <c r="L23" s="12">
        <v>105.65</v>
      </c>
      <c r="M23" s="11">
        <f t="shared" si="0"/>
        <v>2306.79</v>
      </c>
      <c r="N23" s="12">
        <v>137.25</v>
      </c>
      <c r="O23" s="12">
        <f t="shared" si="1"/>
        <v>2169.54</v>
      </c>
    </row>
    <row r="24" spans="1:15" ht="12.75">
      <c r="A24" s="12">
        <v>21</v>
      </c>
      <c r="B24" s="12" t="s">
        <v>62</v>
      </c>
      <c r="C24" s="10" t="s">
        <v>63</v>
      </c>
      <c r="D24" s="12" t="s">
        <v>17</v>
      </c>
      <c r="E24" s="12">
        <v>882.73</v>
      </c>
      <c r="F24" s="9"/>
      <c r="G24" s="12">
        <v>0</v>
      </c>
      <c r="H24" s="9"/>
      <c r="I24" s="12">
        <v>0</v>
      </c>
      <c r="J24" s="12">
        <v>0</v>
      </c>
      <c r="K24" s="12">
        <v>0</v>
      </c>
      <c r="L24" s="12">
        <v>0</v>
      </c>
      <c r="M24" s="11">
        <f t="shared" si="0"/>
        <v>882.73</v>
      </c>
      <c r="N24" s="12">
        <v>52.52</v>
      </c>
      <c r="O24" s="12">
        <f t="shared" si="1"/>
        <v>830.21</v>
      </c>
    </row>
    <row r="25" spans="1:15" ht="12.75">
      <c r="A25" s="12">
        <v>22</v>
      </c>
      <c r="B25" s="12" t="s">
        <v>64</v>
      </c>
      <c r="C25" s="10" t="s">
        <v>65</v>
      </c>
      <c r="D25" s="12"/>
      <c r="E25" s="12"/>
      <c r="F25" s="9"/>
      <c r="G25" s="12"/>
      <c r="H25" s="9" t="s">
        <v>18</v>
      </c>
      <c r="I25" s="12">
        <v>1392.3</v>
      </c>
      <c r="J25" s="12"/>
      <c r="K25" s="12"/>
      <c r="L25" s="12"/>
      <c r="M25" s="11">
        <f t="shared" si="0"/>
        <v>1392.3</v>
      </c>
      <c r="N25" s="13"/>
      <c r="O25" s="13"/>
    </row>
    <row r="26" spans="1:15" ht="12.75">
      <c r="A26" s="12">
        <v>23</v>
      </c>
      <c r="B26" s="12" t="s">
        <v>66</v>
      </c>
      <c r="C26" s="10" t="s">
        <v>67</v>
      </c>
      <c r="D26" s="12"/>
      <c r="E26" s="12">
        <v>1057.44</v>
      </c>
      <c r="F26" s="9"/>
      <c r="G26" s="12"/>
      <c r="H26" s="9" t="s">
        <v>18</v>
      </c>
      <c r="I26" s="12">
        <v>1392.3</v>
      </c>
      <c r="J26" s="12"/>
      <c r="K26" s="12"/>
      <c r="L26" s="12"/>
      <c r="M26" s="11">
        <f t="shared" si="0"/>
        <v>2449.74</v>
      </c>
      <c r="N26" s="13"/>
      <c r="O26" s="13"/>
    </row>
    <row r="27" spans="1:13" ht="12.75">
      <c r="A27" s="12">
        <v>24</v>
      </c>
      <c r="B27" s="12" t="s">
        <v>68</v>
      </c>
      <c r="C27" s="10" t="s">
        <v>69</v>
      </c>
      <c r="D27" s="9"/>
      <c r="E27" s="9"/>
      <c r="F27" s="9" t="s">
        <v>21</v>
      </c>
      <c r="G27" s="12">
        <v>234.54</v>
      </c>
      <c r="H27" s="9"/>
      <c r="I27" s="9"/>
      <c r="J27" s="9"/>
      <c r="K27" s="9"/>
      <c r="L27" s="9"/>
      <c r="M27" s="11">
        <f t="shared" si="0"/>
        <v>234.54</v>
      </c>
    </row>
    <row r="28" spans="1:13" ht="12.75">
      <c r="A28" s="98">
        <v>25</v>
      </c>
      <c r="B28" s="98" t="s">
        <v>70</v>
      </c>
      <c r="C28" s="99" t="s">
        <v>71</v>
      </c>
      <c r="D28" s="102"/>
      <c r="E28" s="98">
        <v>1076.61</v>
      </c>
      <c r="F28" s="102"/>
      <c r="G28" s="98"/>
      <c r="H28" s="102"/>
      <c r="I28" s="102"/>
      <c r="J28" s="102"/>
      <c r="K28" s="102"/>
      <c r="L28" s="102"/>
      <c r="M28" s="103">
        <f t="shared" si="0"/>
        <v>1076.61</v>
      </c>
    </row>
    <row r="29" spans="1:13" ht="12.75">
      <c r="A29" s="116">
        <v>26</v>
      </c>
      <c r="B29" s="116" t="s">
        <v>274</v>
      </c>
      <c r="C29" s="117" t="s">
        <v>270</v>
      </c>
      <c r="D29" s="118"/>
      <c r="E29" s="116">
        <v>1064.4</v>
      </c>
      <c r="F29" s="118" t="s">
        <v>273</v>
      </c>
      <c r="G29" s="116">
        <v>691.86</v>
      </c>
      <c r="H29" s="118"/>
      <c r="I29" s="118"/>
      <c r="J29" s="118"/>
      <c r="K29" s="118"/>
      <c r="L29" s="118"/>
      <c r="M29" s="119">
        <f>E29+G29+I29+J29+K29+L29</f>
        <v>1756.2600000000002</v>
      </c>
    </row>
    <row r="30" spans="1:13" ht="12.75">
      <c r="A30" s="116">
        <v>27</v>
      </c>
      <c r="B30" s="116" t="s">
        <v>271</v>
      </c>
      <c r="C30" s="117" t="s">
        <v>272</v>
      </c>
      <c r="D30" s="118"/>
      <c r="E30" s="116">
        <v>0</v>
      </c>
      <c r="F30" s="118" t="s">
        <v>18</v>
      </c>
      <c r="G30" s="116">
        <v>1150.9</v>
      </c>
      <c r="H30" s="118"/>
      <c r="I30" s="118"/>
      <c r="J30" s="118"/>
      <c r="K30" s="118"/>
      <c r="L30" s="118"/>
      <c r="M30" s="119">
        <f>E30+G30+I30+J30+K30+L30</f>
        <v>1150.9</v>
      </c>
    </row>
    <row r="31" spans="1:13" ht="25.5">
      <c r="A31" s="116">
        <v>28</v>
      </c>
      <c r="B31" s="151" t="s">
        <v>301</v>
      </c>
      <c r="C31" s="117" t="s">
        <v>104</v>
      </c>
      <c r="D31" s="118"/>
      <c r="E31" s="116"/>
      <c r="F31" s="116" t="s">
        <v>18</v>
      </c>
      <c r="G31" s="116">
        <v>234.44</v>
      </c>
      <c r="H31" s="118"/>
      <c r="I31" s="118"/>
      <c r="J31" s="118"/>
      <c r="K31" s="118"/>
      <c r="L31" s="118"/>
      <c r="M31" s="119">
        <f>E31+G31+I31+J31+K31+L31</f>
        <v>234.44</v>
      </c>
    </row>
    <row r="32" spans="1:13" ht="13.5" customHeight="1">
      <c r="A32" s="116">
        <v>29</v>
      </c>
      <c r="B32" s="116" t="s">
        <v>284</v>
      </c>
      <c r="C32" s="117"/>
      <c r="D32" s="118"/>
      <c r="E32" s="116">
        <v>1059.42</v>
      </c>
      <c r="F32" s="116" t="s">
        <v>285</v>
      </c>
      <c r="G32" s="116">
        <v>1606.78</v>
      </c>
      <c r="H32" s="118"/>
      <c r="I32" s="118">
        <v>0</v>
      </c>
      <c r="J32" s="118">
        <v>0</v>
      </c>
      <c r="K32" s="116">
        <v>0</v>
      </c>
      <c r="L32" s="116">
        <v>0</v>
      </c>
      <c r="M32" s="119">
        <f>E32+G32+I32+J32+K32+L32</f>
        <v>2666.2</v>
      </c>
    </row>
    <row r="33" spans="1:13" ht="12.75">
      <c r="A33" s="13">
        <v>30</v>
      </c>
      <c r="B33" s="118" t="s">
        <v>296</v>
      </c>
      <c r="C33" s="118" t="s">
        <v>297</v>
      </c>
      <c r="D33" s="118"/>
      <c r="E33" s="118">
        <v>1057.08</v>
      </c>
      <c r="F33" s="118"/>
      <c r="G33" s="118"/>
      <c r="H33" s="118"/>
      <c r="I33" s="118"/>
      <c r="J33" s="118"/>
      <c r="K33" s="118"/>
      <c r="L33" s="118"/>
      <c r="M33" s="119">
        <f>E33+G33+I33+J33+K33+L33</f>
        <v>1057.08</v>
      </c>
    </row>
    <row r="34" ht="12.75" hidden="1">
      <c r="M34" s="1">
        <f>SUM(M4:M33)</f>
        <v>50284.11000000001</v>
      </c>
    </row>
  </sheetData>
  <mergeCells count="13">
    <mergeCell ref="L1:L3"/>
    <mergeCell ref="M1:M3"/>
    <mergeCell ref="N1:N3"/>
    <mergeCell ref="F2:G2"/>
    <mergeCell ref="H2:I2"/>
    <mergeCell ref="E1:E3"/>
    <mergeCell ref="F1:I1"/>
    <mergeCell ref="J1:J3"/>
    <mergeCell ref="K1:K3"/>
    <mergeCell ref="A1:A3"/>
    <mergeCell ref="B1:B3"/>
    <mergeCell ref="C1:C3"/>
    <mergeCell ref="D1:D3"/>
  </mergeCells>
  <hyperlinks>
    <hyperlink ref="C4" r:id="rId1" display="P.W.Hemker@cwi.nl"/>
    <hyperlink ref="C5" r:id="rId2" display="akhamid@sharjah.ac.ae"/>
    <hyperlink ref="C6" r:id="rId3" display="averhoev@win.tue.nl"/>
    <hyperlink ref="C7" r:id="rId4" display="rick.janssen@philips.com"/>
    <hyperlink ref="C8" r:id="rId5" display="necsu@uottawa.ca"/>
    <hyperlink ref="C9" r:id="rId6" display="tischendorf@math.uni-koeln.de"/>
    <hyperlink ref="C10" r:id="rId7" display="ebert@math.tu-berlin.de"/>
    <hyperlink ref="C11" r:id="rId8" display="pulch@math.uni-wuppertal.de"/>
    <hyperlink ref="C12" r:id="rId9" display="Jan.ter.Maten@philips.com"/>
    <hyperlink ref="C13" r:id="rId10" display="sickenberger@math.hu-berlin.de"/>
    <hyperlink ref="C14" r:id="rId11" display="fh@iem.rwth-aachen.de"/>
    <hyperlink ref="C15" r:id="rId12" display="stykel@math.tu-berlin.de"/>
    <hyperlink ref="C16" r:id="rId13" display="t.c.ionescu@dcsc.tudelft.nl"/>
    <hyperlink ref="C17" r:id="rId14" display="sickenberger@math.hu-berlin.de"/>
    <hyperlink ref="C18" r:id="rId15" display="bodestedt@math.tu-berlin.de"/>
    <hyperlink ref="C19" r:id="rId16" display="ldeltin@arces.unibo.it"/>
    <hyperlink ref="C20" r:id="rId17" display="funaro@unimo.it"/>
    <hyperlink ref="C21" r:id="rId18" display="thorsten.steinmetz@hsu-hh.de"/>
    <hyperlink ref="C22" r:id="rId19" display="brennanc@eeng.dcu.ie"/>
    <hyperlink ref="C23" r:id="rId20" display="katharina.straube@de.bosch.com"/>
    <hyperlink ref="C24" r:id="rId21" display="uwe.feldmann@online.de"/>
    <hyperlink ref="C25" r:id="rId22" display="lms@inesc-id.pt"/>
    <hyperlink ref="C26" r:id="rId23" display="ymli@faculty.nctu.edu.tw"/>
    <hyperlink ref="C27" r:id="rId24" display="i.lager@ewi.tudelft.nl"/>
    <hyperlink ref="C28" r:id="rId25" display="jorge.fernandez@inesc-id.pt"/>
    <hyperlink ref="C29" r:id="rId26" display="anile@dmi.unict.it"/>
    <hyperlink ref="C30" r:id="rId27" display="wohlmuth@ians.uni-stuttgart.de"/>
    <hyperlink ref="C31" r:id="rId28" display="brunk@math.uni-mainz.d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6" r:id="rId29"/>
  <ignoredErrors>
    <ignoredError sqref="F3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workbookViewId="0" topLeftCell="D7">
      <selection activeCell="P31" sqref="P31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36.57421875" style="0" customWidth="1"/>
    <col min="4" max="4" width="9.140625" style="14" customWidth="1"/>
    <col min="5" max="5" width="7.421875" style="0" customWidth="1"/>
    <col min="6" max="6" width="8.00390625" style="0" customWidth="1"/>
    <col min="7" max="7" width="6.00390625" style="0" customWidth="1"/>
    <col min="8" max="8" width="8.8515625" style="0" customWidth="1"/>
    <col min="9" max="9" width="4.8515625" style="0" customWidth="1"/>
    <col min="10" max="10" width="8.8515625" style="0" customWidth="1"/>
    <col min="11" max="11" width="4.8515625" style="0" customWidth="1"/>
    <col min="12" max="12" width="20.00390625" style="0" customWidth="1"/>
    <col min="13" max="13" width="12.00390625" style="0" customWidth="1"/>
    <col min="14" max="14" width="16.140625" style="0" customWidth="1"/>
    <col min="15" max="15" width="6.00390625" style="1" customWidth="1"/>
    <col min="16" max="16" width="5.00390625" style="1" customWidth="1"/>
    <col min="17" max="17" width="8.8515625" style="1" bestFit="1" customWidth="1"/>
    <col min="18" max="18" width="6.140625" style="0" customWidth="1"/>
    <col min="19" max="19" width="5.00390625" style="0" customWidth="1"/>
  </cols>
  <sheetData>
    <row r="1" spans="1:16" ht="12.75" customHeight="1">
      <c r="A1" s="153" t="s">
        <v>0</v>
      </c>
      <c r="B1" s="153" t="s">
        <v>1</v>
      </c>
      <c r="C1" s="153" t="s">
        <v>2</v>
      </c>
      <c r="D1" s="153" t="s">
        <v>3</v>
      </c>
      <c r="E1" s="153" t="s">
        <v>72</v>
      </c>
      <c r="F1" s="153"/>
      <c r="G1" s="153" t="s">
        <v>4</v>
      </c>
      <c r="H1" s="153" t="s">
        <v>5</v>
      </c>
      <c r="I1" s="153"/>
      <c r="J1" s="153"/>
      <c r="K1" s="153"/>
      <c r="L1" s="153" t="s">
        <v>6</v>
      </c>
      <c r="M1" s="153" t="s">
        <v>7</v>
      </c>
      <c r="N1" s="153" t="s">
        <v>8</v>
      </c>
      <c r="O1" s="156" t="s">
        <v>73</v>
      </c>
      <c r="P1" s="156"/>
    </row>
    <row r="2" spans="1:16" ht="12.75">
      <c r="A2" s="153"/>
      <c r="B2" s="153"/>
      <c r="C2" s="153"/>
      <c r="D2" s="153"/>
      <c r="E2" s="153"/>
      <c r="F2" s="153"/>
      <c r="G2" s="153"/>
      <c r="H2" s="154" t="s">
        <v>11</v>
      </c>
      <c r="I2" s="154"/>
      <c r="J2" s="155" t="s">
        <v>12</v>
      </c>
      <c r="K2" s="155"/>
      <c r="L2" s="153"/>
      <c r="M2" s="153"/>
      <c r="N2" s="153"/>
      <c r="O2" s="156"/>
      <c r="P2" s="156"/>
    </row>
    <row r="3" spans="1:17" ht="12.75">
      <c r="A3" s="153"/>
      <c r="B3" s="153"/>
      <c r="C3" s="153"/>
      <c r="D3" s="153"/>
      <c r="E3" s="15" t="s">
        <v>74</v>
      </c>
      <c r="F3" s="15" t="s">
        <v>75</v>
      </c>
      <c r="G3" s="153"/>
      <c r="H3" s="3" t="s">
        <v>13</v>
      </c>
      <c r="I3" s="4" t="s">
        <v>14</v>
      </c>
      <c r="J3" s="4" t="s">
        <v>13</v>
      </c>
      <c r="K3" s="5" t="s">
        <v>14</v>
      </c>
      <c r="L3" s="153"/>
      <c r="M3" s="153"/>
      <c r="N3" s="153"/>
      <c r="O3" s="2" t="s">
        <v>76</v>
      </c>
      <c r="P3" s="15" t="s">
        <v>77</v>
      </c>
      <c r="Q3" s="1" t="s">
        <v>257</v>
      </c>
    </row>
    <row r="4" spans="1:19" s="22" customFormat="1" ht="12.75">
      <c r="A4" s="16">
        <v>1</v>
      </c>
      <c r="B4" s="16" t="s">
        <v>78</v>
      </c>
      <c r="C4" s="17" t="s">
        <v>79</v>
      </c>
      <c r="D4" s="18" t="s">
        <v>80</v>
      </c>
      <c r="E4" s="19"/>
      <c r="F4" s="19" t="s">
        <v>81</v>
      </c>
      <c r="G4" s="16">
        <v>250</v>
      </c>
      <c r="H4" s="16"/>
      <c r="I4" s="16">
        <v>0</v>
      </c>
      <c r="J4" s="16"/>
      <c r="K4" s="16">
        <v>0</v>
      </c>
      <c r="L4" s="16">
        <v>0</v>
      </c>
      <c r="M4" s="16">
        <v>0</v>
      </c>
      <c r="N4" s="16">
        <v>0</v>
      </c>
      <c r="O4" s="20">
        <v>250</v>
      </c>
      <c r="P4" s="20"/>
      <c r="Q4" s="31"/>
      <c r="R4" s="21">
        <f aca="true" t="shared" si="0" ref="R4:R21">G4+I4+K4+L4+M4+N4</f>
        <v>250</v>
      </c>
      <c r="S4" s="21" t="s">
        <v>76</v>
      </c>
    </row>
    <row r="5" spans="1:19" s="22" customFormat="1" ht="12.75">
      <c r="A5" s="12">
        <v>2</v>
      </c>
      <c r="B5" s="12" t="s">
        <v>82</v>
      </c>
      <c r="C5" s="10" t="s">
        <v>83</v>
      </c>
      <c r="D5" s="23" t="s">
        <v>84</v>
      </c>
      <c r="E5" s="24" t="s">
        <v>81</v>
      </c>
      <c r="F5" s="24"/>
      <c r="G5" s="12">
        <v>400</v>
      </c>
      <c r="H5" s="12"/>
      <c r="I5" s="12">
        <v>0</v>
      </c>
      <c r="J5" s="12"/>
      <c r="K5" s="12">
        <v>0</v>
      </c>
      <c r="L5" s="12">
        <v>0</v>
      </c>
      <c r="M5" s="12">
        <v>0</v>
      </c>
      <c r="N5" s="12">
        <v>0</v>
      </c>
      <c r="O5" s="25"/>
      <c r="P5" s="25">
        <v>400</v>
      </c>
      <c r="Q5" s="31"/>
      <c r="R5" s="21">
        <f t="shared" si="0"/>
        <v>400</v>
      </c>
      <c r="S5" s="21" t="s">
        <v>77</v>
      </c>
    </row>
    <row r="6" spans="1:19" s="22" customFormat="1" ht="12.75">
      <c r="A6" s="12">
        <v>3</v>
      </c>
      <c r="B6" s="12" t="s">
        <v>85</v>
      </c>
      <c r="C6" s="10" t="s">
        <v>86</v>
      </c>
      <c r="D6" s="23" t="s">
        <v>84</v>
      </c>
      <c r="E6" s="24"/>
      <c r="F6" s="24" t="s">
        <v>81</v>
      </c>
      <c r="G6" s="12">
        <v>250</v>
      </c>
      <c r="H6" s="12"/>
      <c r="I6" s="12">
        <v>0</v>
      </c>
      <c r="J6" s="12"/>
      <c r="K6" s="12">
        <v>0</v>
      </c>
      <c r="L6" s="12">
        <v>0</v>
      </c>
      <c r="M6" s="12">
        <v>0</v>
      </c>
      <c r="N6" s="12">
        <v>0</v>
      </c>
      <c r="O6" s="25">
        <v>250</v>
      </c>
      <c r="P6" s="25"/>
      <c r="Q6" s="31"/>
      <c r="R6" s="21">
        <f t="shared" si="0"/>
        <v>250</v>
      </c>
      <c r="S6" s="21" t="s">
        <v>76</v>
      </c>
    </row>
    <row r="7" spans="1:19" s="22" customFormat="1" ht="38.25">
      <c r="A7" s="12">
        <v>4</v>
      </c>
      <c r="B7" s="152" t="s">
        <v>302</v>
      </c>
      <c r="C7" s="10" t="s">
        <v>88</v>
      </c>
      <c r="D7" s="23" t="s">
        <v>55</v>
      </c>
      <c r="E7" s="26"/>
      <c r="F7" s="26" t="s">
        <v>81</v>
      </c>
      <c r="G7" s="12">
        <v>250</v>
      </c>
      <c r="H7" s="12" t="s">
        <v>18</v>
      </c>
      <c r="I7" s="12">
        <v>325</v>
      </c>
      <c r="J7" s="12"/>
      <c r="K7" s="12">
        <v>0</v>
      </c>
      <c r="L7" s="12">
        <v>0</v>
      </c>
      <c r="M7" s="12">
        <v>0</v>
      </c>
      <c r="N7" s="12">
        <v>0</v>
      </c>
      <c r="O7" s="25">
        <v>575</v>
      </c>
      <c r="P7" s="25"/>
      <c r="Q7" s="31"/>
      <c r="R7" s="21">
        <f t="shared" si="0"/>
        <v>575</v>
      </c>
      <c r="S7" s="21" t="s">
        <v>76</v>
      </c>
    </row>
    <row r="8" spans="1:19" s="22" customFormat="1" ht="12.75">
      <c r="A8" s="12">
        <v>5</v>
      </c>
      <c r="B8" s="12" t="s">
        <v>89</v>
      </c>
      <c r="C8" s="10" t="s">
        <v>90</v>
      </c>
      <c r="D8" s="23" t="s">
        <v>32</v>
      </c>
      <c r="E8" s="26"/>
      <c r="F8" s="26"/>
      <c r="G8" s="12">
        <v>250</v>
      </c>
      <c r="H8" s="12" t="s">
        <v>18</v>
      </c>
      <c r="I8" s="12">
        <v>325</v>
      </c>
      <c r="J8" s="12"/>
      <c r="K8" s="12">
        <v>0</v>
      </c>
      <c r="L8" s="12">
        <v>0</v>
      </c>
      <c r="M8" s="12">
        <v>0</v>
      </c>
      <c r="N8" s="12">
        <v>0</v>
      </c>
      <c r="O8" s="25">
        <v>575</v>
      </c>
      <c r="P8" s="25"/>
      <c r="Q8" s="31">
        <f>325-313</f>
        <v>12</v>
      </c>
      <c r="R8" s="21">
        <f t="shared" si="0"/>
        <v>575</v>
      </c>
      <c r="S8" s="21" t="s">
        <v>76</v>
      </c>
    </row>
    <row r="9" spans="1:19" s="22" customFormat="1" ht="12.75">
      <c r="A9" s="12">
        <v>6</v>
      </c>
      <c r="B9" s="12" t="s">
        <v>91</v>
      </c>
      <c r="C9" s="10" t="s">
        <v>92</v>
      </c>
      <c r="D9" s="23" t="s">
        <v>84</v>
      </c>
      <c r="E9" s="26" t="s">
        <v>81</v>
      </c>
      <c r="F9" s="26"/>
      <c r="G9" s="12">
        <v>400</v>
      </c>
      <c r="H9" s="12"/>
      <c r="I9" s="12">
        <v>0</v>
      </c>
      <c r="J9" s="12"/>
      <c r="K9" s="12">
        <v>0</v>
      </c>
      <c r="L9" s="12">
        <v>0</v>
      </c>
      <c r="M9" s="12">
        <v>0</v>
      </c>
      <c r="N9" s="12">
        <v>0</v>
      </c>
      <c r="O9" s="25"/>
      <c r="P9" s="25">
        <v>400</v>
      </c>
      <c r="Q9" s="31"/>
      <c r="R9" s="21">
        <f t="shared" si="0"/>
        <v>400</v>
      </c>
      <c r="S9" s="21" t="s">
        <v>77</v>
      </c>
    </row>
    <row r="10" spans="1:19" s="22" customFormat="1" ht="12.75">
      <c r="A10" s="12">
        <v>7</v>
      </c>
      <c r="B10" s="12" t="s">
        <v>93</v>
      </c>
      <c r="C10" s="10" t="s">
        <v>94</v>
      </c>
      <c r="D10" s="23" t="s">
        <v>84</v>
      </c>
      <c r="E10" s="26" t="s">
        <v>81</v>
      </c>
      <c r="F10" s="26"/>
      <c r="G10" s="12">
        <v>400</v>
      </c>
      <c r="H10" s="12"/>
      <c r="I10" s="12">
        <v>0</v>
      </c>
      <c r="J10" s="12"/>
      <c r="K10" s="12">
        <v>0</v>
      </c>
      <c r="L10" s="12">
        <v>0</v>
      </c>
      <c r="M10" s="12">
        <v>0</v>
      </c>
      <c r="N10" s="12">
        <v>0</v>
      </c>
      <c r="O10" s="25"/>
      <c r="P10" s="25">
        <v>400</v>
      </c>
      <c r="Q10" s="31"/>
      <c r="R10" s="21">
        <f t="shared" si="0"/>
        <v>400</v>
      </c>
      <c r="S10" s="21" t="s">
        <v>77</v>
      </c>
    </row>
    <row r="11" spans="1:19" s="22" customFormat="1" ht="12.75">
      <c r="A11" s="12">
        <v>8</v>
      </c>
      <c r="B11" s="12" t="s">
        <v>95</v>
      </c>
      <c r="C11" s="10" t="s">
        <v>96</v>
      </c>
      <c r="D11" s="27" t="s">
        <v>84</v>
      </c>
      <c r="F11" s="26"/>
      <c r="G11" s="12">
        <v>250</v>
      </c>
      <c r="H11" s="12"/>
      <c r="I11" s="12">
        <v>0</v>
      </c>
      <c r="J11" s="12"/>
      <c r="K11" s="12">
        <v>0</v>
      </c>
      <c r="L11" s="12">
        <v>0</v>
      </c>
      <c r="M11" s="12">
        <v>0</v>
      </c>
      <c r="N11" s="12">
        <v>0</v>
      </c>
      <c r="O11" s="25">
        <v>250</v>
      </c>
      <c r="P11" s="25"/>
      <c r="Q11" s="31"/>
      <c r="R11" s="21">
        <f t="shared" si="0"/>
        <v>250</v>
      </c>
      <c r="S11" s="21" t="s">
        <v>76</v>
      </c>
    </row>
    <row r="12" spans="1:19" s="22" customFormat="1" ht="12.75">
      <c r="A12" s="12">
        <v>9</v>
      </c>
      <c r="B12" s="12" t="s">
        <v>97</v>
      </c>
      <c r="C12" s="10" t="s">
        <v>98</v>
      </c>
      <c r="D12" s="23" t="s">
        <v>84</v>
      </c>
      <c r="E12" s="26"/>
      <c r="F12" s="26" t="s">
        <v>81</v>
      </c>
      <c r="G12" s="12">
        <v>250</v>
      </c>
      <c r="H12" s="12"/>
      <c r="I12" s="12">
        <v>0</v>
      </c>
      <c r="J12" s="12"/>
      <c r="K12" s="12">
        <v>0</v>
      </c>
      <c r="L12" s="12">
        <v>0</v>
      </c>
      <c r="M12" s="12">
        <v>0</v>
      </c>
      <c r="N12" s="12">
        <v>0</v>
      </c>
      <c r="O12" s="25">
        <v>250</v>
      </c>
      <c r="P12" s="25"/>
      <c r="Q12" s="31"/>
      <c r="R12" s="21">
        <f t="shared" si="0"/>
        <v>250</v>
      </c>
      <c r="S12" s="21" t="s">
        <v>76</v>
      </c>
    </row>
    <row r="13" spans="1:19" s="22" customFormat="1" ht="12.75">
      <c r="A13" s="12">
        <v>10</v>
      </c>
      <c r="B13" s="12" t="s">
        <v>99</v>
      </c>
      <c r="C13" s="10" t="s">
        <v>100</v>
      </c>
      <c r="D13" s="23" t="s">
        <v>84</v>
      </c>
      <c r="E13" s="26"/>
      <c r="F13" s="26" t="s">
        <v>81</v>
      </c>
      <c r="G13" s="12">
        <v>250</v>
      </c>
      <c r="H13" s="12"/>
      <c r="I13" s="12">
        <v>0</v>
      </c>
      <c r="J13" s="12"/>
      <c r="K13" s="12">
        <v>0</v>
      </c>
      <c r="L13" s="12">
        <v>0</v>
      </c>
      <c r="M13" s="12">
        <v>0</v>
      </c>
      <c r="N13" s="12">
        <v>0</v>
      </c>
      <c r="O13" s="25">
        <v>250</v>
      </c>
      <c r="P13" s="25"/>
      <c r="Q13" s="31"/>
      <c r="R13" s="21">
        <f t="shared" si="0"/>
        <v>250</v>
      </c>
      <c r="S13" s="21" t="s">
        <v>76</v>
      </c>
    </row>
    <row r="14" spans="1:19" s="22" customFormat="1" ht="12.75">
      <c r="A14" s="12">
        <v>11</v>
      </c>
      <c r="B14" s="12" t="s">
        <v>101</v>
      </c>
      <c r="C14" s="10" t="s">
        <v>102</v>
      </c>
      <c r="D14" s="23" t="s">
        <v>84</v>
      </c>
      <c r="E14" s="26" t="s">
        <v>81</v>
      </c>
      <c r="F14" s="12"/>
      <c r="G14" s="12">
        <v>400</v>
      </c>
      <c r="H14" s="12"/>
      <c r="I14" s="12">
        <v>0</v>
      </c>
      <c r="J14" s="12"/>
      <c r="K14" s="12">
        <v>0</v>
      </c>
      <c r="L14" s="12">
        <v>0</v>
      </c>
      <c r="M14" s="12">
        <v>0</v>
      </c>
      <c r="N14" s="12">
        <v>0</v>
      </c>
      <c r="O14" s="25"/>
      <c r="P14" s="25">
        <v>400</v>
      </c>
      <c r="Q14" s="86"/>
      <c r="R14" s="21">
        <f t="shared" si="0"/>
        <v>400</v>
      </c>
      <c r="S14" s="21" t="s">
        <v>77</v>
      </c>
    </row>
    <row r="15" spans="1:19" s="127" customFormat="1" ht="12.75">
      <c r="A15" s="120">
        <v>12</v>
      </c>
      <c r="B15" s="120" t="s">
        <v>103</v>
      </c>
      <c r="C15" s="121" t="s">
        <v>104</v>
      </c>
      <c r="D15" s="122" t="s">
        <v>32</v>
      </c>
      <c r="E15" s="123"/>
      <c r="F15" s="123" t="s">
        <v>81</v>
      </c>
      <c r="G15" s="120">
        <v>250</v>
      </c>
      <c r="H15" s="120" t="s">
        <v>18</v>
      </c>
      <c r="I15" s="120">
        <v>325</v>
      </c>
      <c r="J15" s="120"/>
      <c r="K15" s="120">
        <v>0</v>
      </c>
      <c r="L15" s="120">
        <v>0</v>
      </c>
      <c r="M15" s="120">
        <v>0</v>
      </c>
      <c r="N15" s="120">
        <v>0</v>
      </c>
      <c r="O15" s="124">
        <v>575</v>
      </c>
      <c r="P15" s="124"/>
      <c r="Q15" s="125"/>
      <c r="R15" s="126">
        <f t="shared" si="0"/>
        <v>575</v>
      </c>
      <c r="S15" s="126" t="s">
        <v>76</v>
      </c>
    </row>
    <row r="16" spans="1:19" s="22" customFormat="1" ht="12.75">
      <c r="A16" s="12">
        <v>13</v>
      </c>
      <c r="B16" s="12" t="s">
        <v>105</v>
      </c>
      <c r="C16" s="10" t="s">
        <v>106</v>
      </c>
      <c r="D16" s="23" t="s">
        <v>84</v>
      </c>
      <c r="E16" s="26"/>
      <c r="F16" s="26" t="s">
        <v>81</v>
      </c>
      <c r="G16" s="12">
        <v>250</v>
      </c>
      <c r="H16" s="12"/>
      <c r="I16" s="12">
        <v>0</v>
      </c>
      <c r="J16" s="12"/>
      <c r="K16" s="12">
        <v>0</v>
      </c>
      <c r="L16" s="12">
        <v>0</v>
      </c>
      <c r="M16" s="12">
        <v>0</v>
      </c>
      <c r="N16" s="12">
        <v>0</v>
      </c>
      <c r="O16" s="25">
        <v>250</v>
      </c>
      <c r="P16" s="25"/>
      <c r="Q16" s="31"/>
      <c r="R16" s="21">
        <f t="shared" si="0"/>
        <v>250</v>
      </c>
      <c r="S16" s="21" t="s">
        <v>76</v>
      </c>
    </row>
    <row r="17" spans="1:19" s="22" customFormat="1" ht="12.75">
      <c r="A17" s="12">
        <v>14</v>
      </c>
      <c r="B17" s="12" t="s">
        <v>107</v>
      </c>
      <c r="C17" s="10" t="s">
        <v>108</v>
      </c>
      <c r="D17" s="23" t="s">
        <v>109</v>
      </c>
      <c r="E17" s="26"/>
      <c r="F17" s="26"/>
      <c r="G17" s="12">
        <v>250</v>
      </c>
      <c r="H17" s="12"/>
      <c r="I17" s="12">
        <v>0</v>
      </c>
      <c r="J17" s="12"/>
      <c r="K17" s="12">
        <v>0</v>
      </c>
      <c r="L17" s="12">
        <v>0</v>
      </c>
      <c r="M17" s="12">
        <v>0</v>
      </c>
      <c r="N17" s="12">
        <v>0</v>
      </c>
      <c r="O17" s="25">
        <v>250</v>
      </c>
      <c r="P17" s="25"/>
      <c r="Q17" s="86"/>
      <c r="R17" s="21">
        <f t="shared" si="0"/>
        <v>250</v>
      </c>
      <c r="S17" s="21" t="s">
        <v>76</v>
      </c>
    </row>
    <row r="18" spans="1:19" s="22" customFormat="1" ht="12.75">
      <c r="A18" s="12">
        <v>16</v>
      </c>
      <c r="B18" s="12" t="s">
        <v>165</v>
      </c>
      <c r="C18" s="10" t="s">
        <v>166</v>
      </c>
      <c r="D18" s="23" t="s">
        <v>109</v>
      </c>
      <c r="E18" s="26"/>
      <c r="F18" s="26"/>
      <c r="G18" s="12">
        <v>250</v>
      </c>
      <c r="H18" s="12"/>
      <c r="I18" s="12">
        <v>0</v>
      </c>
      <c r="J18" s="12"/>
      <c r="K18" s="12">
        <v>0</v>
      </c>
      <c r="L18" s="12">
        <v>0</v>
      </c>
      <c r="M18" s="12">
        <v>0</v>
      </c>
      <c r="N18" s="12">
        <v>0</v>
      </c>
      <c r="O18" s="25">
        <v>250</v>
      </c>
      <c r="P18" s="25"/>
      <c r="Q18" s="31"/>
      <c r="R18" s="21">
        <f>G18+I18+K18+L18+M18+N18</f>
        <v>250</v>
      </c>
      <c r="S18" s="21" t="s">
        <v>76</v>
      </c>
    </row>
    <row r="19" spans="1:19" s="22" customFormat="1" ht="12.75">
      <c r="A19" s="12">
        <v>17</v>
      </c>
      <c r="B19" s="12" t="s">
        <v>110</v>
      </c>
      <c r="C19" s="10" t="s">
        <v>111</v>
      </c>
      <c r="D19" s="23" t="s">
        <v>84</v>
      </c>
      <c r="E19" s="26"/>
      <c r="F19" s="26" t="s">
        <v>81</v>
      </c>
      <c r="G19" s="12">
        <v>250</v>
      </c>
      <c r="H19" s="12"/>
      <c r="I19" s="12">
        <v>0</v>
      </c>
      <c r="J19" s="12"/>
      <c r="K19" s="12">
        <v>0</v>
      </c>
      <c r="L19" s="12">
        <v>0</v>
      </c>
      <c r="M19" s="12">
        <v>0</v>
      </c>
      <c r="N19" s="12">
        <v>0</v>
      </c>
      <c r="O19" s="25">
        <v>250</v>
      </c>
      <c r="P19" s="25"/>
      <c r="Q19" s="31"/>
      <c r="R19" s="21">
        <f t="shared" si="0"/>
        <v>250</v>
      </c>
      <c r="S19" s="21" t="s">
        <v>76</v>
      </c>
    </row>
    <row r="20" spans="1:19" s="22" customFormat="1" ht="12.75">
      <c r="A20" s="12">
        <v>18</v>
      </c>
      <c r="B20" s="12" t="s">
        <v>112</v>
      </c>
      <c r="C20" s="10" t="s">
        <v>113</v>
      </c>
      <c r="D20" s="23" t="s">
        <v>84</v>
      </c>
      <c r="E20" s="26" t="s">
        <v>81</v>
      </c>
      <c r="F20" s="26"/>
      <c r="G20" s="12">
        <v>400</v>
      </c>
      <c r="H20" s="12"/>
      <c r="I20" s="12">
        <v>0</v>
      </c>
      <c r="J20" s="12"/>
      <c r="K20" s="12">
        <v>0</v>
      </c>
      <c r="L20" s="12">
        <v>0</v>
      </c>
      <c r="M20" s="12">
        <v>0</v>
      </c>
      <c r="N20" s="12">
        <v>0</v>
      </c>
      <c r="O20" s="25"/>
      <c r="P20" s="25">
        <v>400</v>
      </c>
      <c r="Q20" s="31"/>
      <c r="R20" s="21">
        <f t="shared" si="0"/>
        <v>400</v>
      </c>
      <c r="S20" s="21" t="s">
        <v>77</v>
      </c>
    </row>
    <row r="21" spans="1:19" ht="12.75">
      <c r="A21" s="12">
        <v>19</v>
      </c>
      <c r="B21" s="12" t="s">
        <v>114</v>
      </c>
      <c r="C21" s="10" t="s">
        <v>115</v>
      </c>
      <c r="D21" s="23" t="s">
        <v>44</v>
      </c>
      <c r="E21" s="26"/>
      <c r="F21" s="26"/>
      <c r="G21" s="12">
        <v>250</v>
      </c>
      <c r="H21" s="12"/>
      <c r="I21" s="12">
        <v>0</v>
      </c>
      <c r="J21" s="12"/>
      <c r="K21" s="12">
        <v>0</v>
      </c>
      <c r="L21" s="12">
        <v>0</v>
      </c>
      <c r="M21" s="12">
        <v>0</v>
      </c>
      <c r="N21" s="12">
        <v>0</v>
      </c>
      <c r="O21" s="25">
        <v>250</v>
      </c>
      <c r="P21" s="25"/>
      <c r="Q21" s="87"/>
      <c r="R21" s="1">
        <f t="shared" si="0"/>
        <v>250</v>
      </c>
      <c r="S21" s="1" t="s">
        <v>76</v>
      </c>
    </row>
    <row r="22" spans="1:19" s="22" customFormat="1" ht="12.75">
      <c r="A22" s="12">
        <v>20</v>
      </c>
      <c r="B22" s="12" t="s">
        <v>116</v>
      </c>
      <c r="C22" s="10" t="s">
        <v>117</v>
      </c>
      <c r="D22" s="23" t="s">
        <v>84</v>
      </c>
      <c r="E22" s="26" t="s">
        <v>81</v>
      </c>
      <c r="F22" s="26"/>
      <c r="G22" s="12">
        <v>400</v>
      </c>
      <c r="H22" s="12"/>
      <c r="I22" s="12">
        <v>0</v>
      </c>
      <c r="J22" s="12" t="s">
        <v>118</v>
      </c>
      <c r="K22" s="12">
        <v>158</v>
      </c>
      <c r="L22" s="12">
        <v>0</v>
      </c>
      <c r="M22" s="12">
        <v>0</v>
      </c>
      <c r="N22" s="12">
        <v>0</v>
      </c>
      <c r="O22" s="25">
        <f>I22+K22+L22+M22+N22</f>
        <v>158</v>
      </c>
      <c r="P22" s="25">
        <v>400</v>
      </c>
      <c r="Q22" s="31"/>
      <c r="R22" s="21">
        <v>400</v>
      </c>
      <c r="S22" s="21" t="s">
        <v>77</v>
      </c>
    </row>
    <row r="23" spans="1:19" s="22" customFormat="1" ht="12.75">
      <c r="A23" s="12">
        <v>21</v>
      </c>
      <c r="B23" s="12" t="s">
        <v>119</v>
      </c>
      <c r="C23" s="10" t="s">
        <v>120</v>
      </c>
      <c r="D23" s="23" t="s">
        <v>84</v>
      </c>
      <c r="E23" s="26" t="s">
        <v>81</v>
      </c>
      <c r="F23" s="26"/>
      <c r="G23" s="12">
        <v>400</v>
      </c>
      <c r="H23" s="12"/>
      <c r="I23" s="12">
        <v>0</v>
      </c>
      <c r="J23" s="12"/>
      <c r="K23" s="12">
        <v>0</v>
      </c>
      <c r="L23" s="12">
        <v>0</v>
      </c>
      <c r="M23" s="12">
        <v>0</v>
      </c>
      <c r="N23" s="12">
        <v>0</v>
      </c>
      <c r="O23" s="25"/>
      <c r="P23" s="25">
        <v>400</v>
      </c>
      <c r="Q23" s="31"/>
      <c r="R23" s="21">
        <f>G23+I23+K23+L23+M23+N23</f>
        <v>400</v>
      </c>
      <c r="S23" s="21" t="s">
        <v>77</v>
      </c>
    </row>
    <row r="24" spans="1:19" s="22" customFormat="1" ht="12.75">
      <c r="A24" s="12">
        <v>22</v>
      </c>
      <c r="B24" s="12" t="s">
        <v>167</v>
      </c>
      <c r="C24" s="10" t="s">
        <v>168</v>
      </c>
      <c r="D24" s="23" t="s">
        <v>109</v>
      </c>
      <c r="E24" s="26"/>
      <c r="F24" s="26"/>
      <c r="G24" s="12">
        <v>250</v>
      </c>
      <c r="H24" s="12"/>
      <c r="I24" s="12">
        <v>0</v>
      </c>
      <c r="J24" s="12"/>
      <c r="K24" s="12">
        <v>0</v>
      </c>
      <c r="L24" s="12">
        <v>0</v>
      </c>
      <c r="M24" s="12">
        <v>0</v>
      </c>
      <c r="N24" s="12">
        <v>0</v>
      </c>
      <c r="O24" s="25">
        <v>250</v>
      </c>
      <c r="P24" s="25"/>
      <c r="Q24" s="31"/>
      <c r="R24" s="21">
        <f>G24+I24+K24+L24+M24+N24</f>
        <v>250</v>
      </c>
      <c r="S24" s="21" t="s">
        <v>76</v>
      </c>
    </row>
    <row r="25" spans="1:19" s="22" customFormat="1" ht="12.75">
      <c r="A25" s="12">
        <v>23</v>
      </c>
      <c r="B25" s="12" t="s">
        <v>121</v>
      </c>
      <c r="C25" s="10" t="s">
        <v>122</v>
      </c>
      <c r="D25" s="23" t="s">
        <v>84</v>
      </c>
      <c r="E25" s="26" t="s">
        <v>81</v>
      </c>
      <c r="F25" s="26"/>
      <c r="G25" s="12">
        <v>400</v>
      </c>
      <c r="I25" s="28">
        <v>0</v>
      </c>
      <c r="J25" s="12" t="s">
        <v>123</v>
      </c>
      <c r="K25" s="12">
        <v>237</v>
      </c>
      <c r="L25" s="12">
        <v>0</v>
      </c>
      <c r="M25" s="12">
        <v>0</v>
      </c>
      <c r="N25" s="12">
        <v>0</v>
      </c>
      <c r="O25" s="25">
        <v>237</v>
      </c>
      <c r="P25" s="25">
        <v>400</v>
      </c>
      <c r="Q25" s="31"/>
      <c r="R25" s="21">
        <f>G25+K25+I25+L25+M25+N25</f>
        <v>637</v>
      </c>
      <c r="S25" s="21" t="s">
        <v>77</v>
      </c>
    </row>
    <row r="26" spans="1:19" s="22" customFormat="1" ht="12.75">
      <c r="A26" s="12">
        <v>24</v>
      </c>
      <c r="B26" s="12" t="s">
        <v>169</v>
      </c>
      <c r="C26" s="10" t="s">
        <v>170</v>
      </c>
      <c r="D26" s="23" t="s">
        <v>171</v>
      </c>
      <c r="E26" s="26"/>
      <c r="F26" s="26"/>
      <c r="G26" s="12">
        <v>250</v>
      </c>
      <c r="H26" s="12"/>
      <c r="I26" s="12">
        <v>0</v>
      </c>
      <c r="J26" s="12" t="s">
        <v>18</v>
      </c>
      <c r="K26" s="12">
        <v>395</v>
      </c>
      <c r="L26" s="12">
        <v>0</v>
      </c>
      <c r="M26" s="12">
        <v>0</v>
      </c>
      <c r="N26" s="12">
        <v>30</v>
      </c>
      <c r="O26" s="25">
        <v>675</v>
      </c>
      <c r="P26" s="25"/>
      <c r="Q26" s="31">
        <v>20</v>
      </c>
      <c r="R26" s="21">
        <f>G26+I26+K26+L26+M26+N26</f>
        <v>675</v>
      </c>
      <c r="S26" s="21" t="s">
        <v>76</v>
      </c>
    </row>
    <row r="27" spans="1:19" s="22" customFormat="1" ht="25.5">
      <c r="A27" s="12">
        <v>25</v>
      </c>
      <c r="B27" s="152" t="s">
        <v>303</v>
      </c>
      <c r="C27" s="10" t="s">
        <v>173</v>
      </c>
      <c r="D27" s="23"/>
      <c r="E27" s="26"/>
      <c r="F27" s="26"/>
      <c r="G27" s="12">
        <v>250</v>
      </c>
      <c r="H27" s="12" t="s">
        <v>24</v>
      </c>
      <c r="I27" s="12">
        <v>65</v>
      </c>
      <c r="J27" s="12"/>
      <c r="K27" s="12">
        <v>0</v>
      </c>
      <c r="L27" s="12">
        <v>0</v>
      </c>
      <c r="M27" s="12">
        <v>0</v>
      </c>
      <c r="N27" s="12">
        <v>0</v>
      </c>
      <c r="O27" s="25">
        <v>315</v>
      </c>
      <c r="P27" s="25"/>
      <c r="Q27" s="31"/>
      <c r="R27" s="21">
        <f>G27+I27+K27+L27+M27+N27</f>
        <v>315</v>
      </c>
      <c r="S27" s="21" t="s">
        <v>76</v>
      </c>
    </row>
    <row r="28" spans="1:19" s="22" customFormat="1" ht="12.75">
      <c r="A28" s="12">
        <v>26</v>
      </c>
      <c r="B28" s="12" t="s">
        <v>124</v>
      </c>
      <c r="C28" s="10" t="s">
        <v>125</v>
      </c>
      <c r="D28" s="23" t="s">
        <v>84</v>
      </c>
      <c r="E28" s="26" t="s">
        <v>81</v>
      </c>
      <c r="F28" s="26"/>
      <c r="G28" s="12">
        <v>400</v>
      </c>
      <c r="H28" s="12"/>
      <c r="I28" s="12">
        <v>0</v>
      </c>
      <c r="J28" s="12"/>
      <c r="K28" s="12">
        <v>0</v>
      </c>
      <c r="L28" s="12">
        <v>0</v>
      </c>
      <c r="M28" s="12">
        <v>0</v>
      </c>
      <c r="N28" s="12">
        <v>0</v>
      </c>
      <c r="O28" s="25"/>
      <c r="P28" s="25">
        <v>400</v>
      </c>
      <c r="Q28" s="31"/>
      <c r="R28" s="21">
        <f>G28+I28+K28+L28+M28+N28</f>
        <v>400</v>
      </c>
      <c r="S28" s="21" t="s">
        <v>77</v>
      </c>
    </row>
    <row r="29" spans="1:19" s="22" customFormat="1" ht="25.5">
      <c r="A29" s="12">
        <v>27</v>
      </c>
      <c r="B29" s="152" t="s">
        <v>304</v>
      </c>
      <c r="C29" s="10" t="s">
        <v>126</v>
      </c>
      <c r="D29" s="23" t="s">
        <v>80</v>
      </c>
      <c r="E29" s="26"/>
      <c r="F29" s="26"/>
      <c r="G29" s="12">
        <v>250</v>
      </c>
      <c r="H29" s="12" t="s">
        <v>24</v>
      </c>
      <c r="I29" s="12">
        <v>260</v>
      </c>
      <c r="J29" s="12"/>
      <c r="K29" s="12">
        <v>0</v>
      </c>
      <c r="L29" s="12">
        <v>0</v>
      </c>
      <c r="M29" s="12">
        <v>0</v>
      </c>
      <c r="N29" s="12">
        <v>0</v>
      </c>
      <c r="O29" s="25">
        <f>N29+G29+I29</f>
        <v>510</v>
      </c>
      <c r="P29" s="25"/>
      <c r="Q29" s="31">
        <f>510-307.5</f>
        <v>202.5</v>
      </c>
      <c r="R29" s="21">
        <f>G29+I29+K29+L29+M29+N29</f>
        <v>510</v>
      </c>
      <c r="S29" s="21" t="s">
        <v>76</v>
      </c>
    </row>
    <row r="30" spans="1:19" ht="12.75">
      <c r="A30" s="9">
        <v>28</v>
      </c>
      <c r="B30" s="9" t="s">
        <v>127</v>
      </c>
      <c r="C30" s="10" t="s">
        <v>128</v>
      </c>
      <c r="D30" s="23" t="s">
        <v>32</v>
      </c>
      <c r="E30" s="29"/>
      <c r="F30" s="29"/>
      <c r="G30" s="9">
        <v>250</v>
      </c>
      <c r="H30" s="9" t="s">
        <v>18</v>
      </c>
      <c r="I30" s="9">
        <v>325</v>
      </c>
      <c r="K30" s="9">
        <v>0</v>
      </c>
      <c r="L30" s="9">
        <v>0</v>
      </c>
      <c r="M30" s="9">
        <v>0</v>
      </c>
      <c r="N30" s="9">
        <v>0</v>
      </c>
      <c r="O30" s="11">
        <v>575</v>
      </c>
      <c r="P30" s="11"/>
      <c r="Q30" s="87">
        <f>575-558.5</f>
        <v>16.5</v>
      </c>
      <c r="R30" s="1">
        <f>G30+I30+K30+L30+M30+N30</f>
        <v>575</v>
      </c>
      <c r="S30" s="1" t="s">
        <v>76</v>
      </c>
    </row>
    <row r="31" spans="1:17" ht="38.25">
      <c r="A31" s="9">
        <v>29</v>
      </c>
      <c r="B31" s="150" t="s">
        <v>305</v>
      </c>
      <c r="C31" s="10" t="s">
        <v>130</v>
      </c>
      <c r="D31" s="23" t="s">
        <v>131</v>
      </c>
      <c r="E31" s="29"/>
      <c r="F31" s="29"/>
      <c r="G31" s="9">
        <v>250</v>
      </c>
      <c r="H31" s="9" t="s">
        <v>283</v>
      </c>
      <c r="I31" s="9">
        <v>390</v>
      </c>
      <c r="J31" s="9"/>
      <c r="K31" s="9">
        <v>0</v>
      </c>
      <c r="L31" s="9">
        <v>0</v>
      </c>
      <c r="M31" s="9">
        <v>0</v>
      </c>
      <c r="N31" s="9">
        <v>0</v>
      </c>
      <c r="O31" s="11">
        <v>640</v>
      </c>
      <c r="P31" s="11"/>
      <c r="Q31" s="87"/>
    </row>
    <row r="32" spans="1:19" s="22" customFormat="1" ht="12.75">
      <c r="A32" s="12">
        <v>30</v>
      </c>
      <c r="B32" s="12" t="s">
        <v>174</v>
      </c>
      <c r="C32" s="10" t="s">
        <v>175</v>
      </c>
      <c r="D32" s="23" t="s">
        <v>109</v>
      </c>
      <c r="E32" s="26"/>
      <c r="F32" s="26"/>
      <c r="G32" s="12">
        <v>250</v>
      </c>
      <c r="H32" s="12" t="s">
        <v>18</v>
      </c>
      <c r="I32" s="12">
        <v>325</v>
      </c>
      <c r="J32" s="12"/>
      <c r="K32" s="12">
        <v>0</v>
      </c>
      <c r="L32" s="12">
        <v>0</v>
      </c>
      <c r="M32" s="12">
        <v>0</v>
      </c>
      <c r="N32" s="12">
        <v>0</v>
      </c>
      <c r="O32" s="25">
        <v>575</v>
      </c>
      <c r="P32" s="25"/>
      <c r="Q32" s="31"/>
      <c r="R32" s="21">
        <f>G32+I32+K32+L32+M32+N32</f>
        <v>575</v>
      </c>
      <c r="S32" s="21" t="s">
        <v>76</v>
      </c>
    </row>
    <row r="33" spans="1:19" ht="12.75">
      <c r="A33" s="9">
        <v>31</v>
      </c>
      <c r="B33" s="9" t="s">
        <v>133</v>
      </c>
      <c r="C33" s="10" t="s">
        <v>134</v>
      </c>
      <c r="D33" s="23" t="s">
        <v>84</v>
      </c>
      <c r="E33" s="29"/>
      <c r="F33" s="29"/>
      <c r="G33" s="9">
        <v>250</v>
      </c>
      <c r="H33" s="9"/>
      <c r="I33" s="9">
        <v>0</v>
      </c>
      <c r="J33" s="9"/>
      <c r="K33" s="9">
        <v>0</v>
      </c>
      <c r="L33" s="9">
        <v>0</v>
      </c>
      <c r="M33" s="9">
        <v>0</v>
      </c>
      <c r="N33" s="9">
        <v>0</v>
      </c>
      <c r="O33" s="11">
        <v>250</v>
      </c>
      <c r="P33" s="11"/>
      <c r="Q33" s="87"/>
      <c r="R33" s="1">
        <f aca="true" t="shared" si="1" ref="R33:R43">G33+I33+K33+L33+M33+N33</f>
        <v>250</v>
      </c>
      <c r="S33" s="1" t="s">
        <v>76</v>
      </c>
    </row>
    <row r="34" spans="1:19" s="22" customFormat="1" ht="12.75">
      <c r="A34" s="12">
        <v>32</v>
      </c>
      <c r="B34" s="12" t="s">
        <v>135</v>
      </c>
      <c r="C34" s="10" t="s">
        <v>136</v>
      </c>
      <c r="D34" s="23" t="s">
        <v>84</v>
      </c>
      <c r="E34" s="26" t="s">
        <v>81</v>
      </c>
      <c r="F34" s="26"/>
      <c r="G34" s="12">
        <v>400</v>
      </c>
      <c r="H34" s="12"/>
      <c r="I34" s="12">
        <v>0</v>
      </c>
      <c r="J34" s="12"/>
      <c r="K34" s="12">
        <v>0</v>
      </c>
      <c r="L34" s="12">
        <v>0</v>
      </c>
      <c r="M34" s="12">
        <v>0</v>
      </c>
      <c r="N34" s="12">
        <v>0</v>
      </c>
      <c r="O34" s="25"/>
      <c r="P34" s="25">
        <v>400</v>
      </c>
      <c r="Q34" s="31"/>
      <c r="R34" s="21">
        <f t="shared" si="1"/>
        <v>400</v>
      </c>
      <c r="S34" s="21" t="s">
        <v>77</v>
      </c>
    </row>
    <row r="35" spans="1:19" s="22" customFormat="1" ht="12.75">
      <c r="A35" s="12">
        <v>33</v>
      </c>
      <c r="B35" s="12" t="s">
        <v>137</v>
      </c>
      <c r="C35" s="10" t="s">
        <v>138</v>
      </c>
      <c r="D35" s="23" t="s">
        <v>84</v>
      </c>
      <c r="E35" s="26" t="s">
        <v>81</v>
      </c>
      <c r="F35" s="26"/>
      <c r="G35" s="12">
        <v>400</v>
      </c>
      <c r="H35" s="12"/>
      <c r="I35" s="12">
        <v>0</v>
      </c>
      <c r="J35" s="12"/>
      <c r="K35" s="12">
        <v>0</v>
      </c>
      <c r="L35" s="12">
        <v>0</v>
      </c>
      <c r="M35" s="12">
        <v>0</v>
      </c>
      <c r="N35" s="12">
        <v>0</v>
      </c>
      <c r="O35" s="25"/>
      <c r="P35" s="25">
        <v>400</v>
      </c>
      <c r="Q35" s="31"/>
      <c r="R35" s="21">
        <f t="shared" si="1"/>
        <v>400</v>
      </c>
      <c r="S35" s="21" t="s">
        <v>77</v>
      </c>
    </row>
    <row r="36" spans="1:19" s="22" customFormat="1" ht="12.75">
      <c r="A36" s="12">
        <v>34</v>
      </c>
      <c r="B36" s="12" t="s">
        <v>139</v>
      </c>
      <c r="C36" s="10" t="s">
        <v>140</v>
      </c>
      <c r="D36" s="23" t="s">
        <v>141</v>
      </c>
      <c r="E36" s="30"/>
      <c r="F36" s="26" t="s">
        <v>81</v>
      </c>
      <c r="G36" s="12">
        <v>250</v>
      </c>
      <c r="H36" s="12"/>
      <c r="I36" s="12">
        <v>0</v>
      </c>
      <c r="J36" s="12"/>
      <c r="K36" s="12">
        <v>0</v>
      </c>
      <c r="L36" s="12">
        <v>0</v>
      </c>
      <c r="M36" s="12">
        <v>0</v>
      </c>
      <c r="N36" s="12">
        <v>0</v>
      </c>
      <c r="O36" s="25">
        <v>250</v>
      </c>
      <c r="P36" s="25"/>
      <c r="Q36" s="31"/>
      <c r="R36" s="21">
        <f t="shared" si="1"/>
        <v>250</v>
      </c>
      <c r="S36" s="21" t="s">
        <v>76</v>
      </c>
    </row>
    <row r="37" spans="1:19" s="22" customFormat="1" ht="12.75">
      <c r="A37" s="12">
        <v>35</v>
      </c>
      <c r="B37" s="12" t="s">
        <v>176</v>
      </c>
      <c r="C37" s="10" t="s">
        <v>177</v>
      </c>
      <c r="D37" s="23" t="s">
        <v>141</v>
      </c>
      <c r="E37" s="26"/>
      <c r="F37" s="26"/>
      <c r="G37" s="12">
        <v>250</v>
      </c>
      <c r="H37" s="12"/>
      <c r="I37" s="12">
        <v>0</v>
      </c>
      <c r="J37" s="12" t="s">
        <v>18</v>
      </c>
      <c r="K37" s="12">
        <v>395</v>
      </c>
      <c r="L37" s="12">
        <v>0</v>
      </c>
      <c r="M37" s="12">
        <v>0</v>
      </c>
      <c r="N37" s="12">
        <v>0</v>
      </c>
      <c r="O37" s="25">
        <v>645</v>
      </c>
      <c r="P37" s="25"/>
      <c r="Q37" s="31"/>
      <c r="R37" s="21">
        <f>G37+I37+K37+L37+M37+N37</f>
        <v>645</v>
      </c>
      <c r="S37" s="21" t="s">
        <v>76</v>
      </c>
    </row>
    <row r="38" spans="1:19" s="22" customFormat="1" ht="12.75">
      <c r="A38" s="12">
        <v>36</v>
      </c>
      <c r="B38" s="12" t="s">
        <v>142</v>
      </c>
      <c r="C38" s="10" t="s">
        <v>143</v>
      </c>
      <c r="D38" s="23" t="s">
        <v>84</v>
      </c>
      <c r="E38" s="26" t="s">
        <v>81</v>
      </c>
      <c r="F38" s="26"/>
      <c r="G38" s="12">
        <v>400</v>
      </c>
      <c r="H38" s="12"/>
      <c r="I38" s="12">
        <v>0</v>
      </c>
      <c r="J38" s="12"/>
      <c r="K38" s="12">
        <v>0</v>
      </c>
      <c r="L38" s="12">
        <v>0</v>
      </c>
      <c r="M38" s="12">
        <v>0</v>
      </c>
      <c r="N38" s="12">
        <v>0</v>
      </c>
      <c r="O38" s="25"/>
      <c r="P38" s="25">
        <v>400</v>
      </c>
      <c r="Q38" s="31"/>
      <c r="R38" s="21">
        <f t="shared" si="1"/>
        <v>400</v>
      </c>
      <c r="S38" s="21" t="s">
        <v>77</v>
      </c>
    </row>
    <row r="39" spans="1:19" ht="25.5">
      <c r="A39" s="9">
        <v>37</v>
      </c>
      <c r="B39" s="150" t="s">
        <v>306</v>
      </c>
      <c r="C39" s="10" t="s">
        <v>144</v>
      </c>
      <c r="D39" s="23" t="s">
        <v>32</v>
      </c>
      <c r="E39" s="29"/>
      <c r="F39" s="29"/>
      <c r="G39" s="9">
        <v>250</v>
      </c>
      <c r="H39" s="9" t="s">
        <v>18</v>
      </c>
      <c r="I39" s="9">
        <v>325</v>
      </c>
      <c r="J39" s="9"/>
      <c r="K39" s="9">
        <v>0</v>
      </c>
      <c r="L39" s="9">
        <v>0</v>
      </c>
      <c r="M39" s="9">
        <v>0</v>
      </c>
      <c r="N39" s="9">
        <v>0</v>
      </c>
      <c r="O39" s="11">
        <v>575</v>
      </c>
      <c r="P39" s="11"/>
      <c r="Q39" s="87"/>
      <c r="R39" s="1">
        <f t="shared" si="1"/>
        <v>575</v>
      </c>
      <c r="S39" s="1" t="s">
        <v>76</v>
      </c>
    </row>
    <row r="40" spans="1:19" s="22" customFormat="1" ht="12.75">
      <c r="A40" s="12">
        <v>40</v>
      </c>
      <c r="B40" s="12" t="s">
        <v>145</v>
      </c>
      <c r="C40" s="10" t="s">
        <v>146</v>
      </c>
      <c r="D40" s="23"/>
      <c r="E40" s="26"/>
      <c r="F40" s="26" t="s">
        <v>81</v>
      </c>
      <c r="G40" s="12">
        <v>250</v>
      </c>
      <c r="H40" s="12"/>
      <c r="I40" s="12">
        <v>0</v>
      </c>
      <c r="J40" s="12"/>
      <c r="K40" s="12">
        <v>0</v>
      </c>
      <c r="L40" s="12">
        <v>0</v>
      </c>
      <c r="M40" s="12">
        <v>0</v>
      </c>
      <c r="N40" s="12">
        <v>0</v>
      </c>
      <c r="O40" s="25">
        <v>250</v>
      </c>
      <c r="P40" s="25"/>
      <c r="Q40" s="31"/>
      <c r="R40" s="21">
        <f t="shared" si="1"/>
        <v>250</v>
      </c>
      <c r="S40" s="21" t="s">
        <v>76</v>
      </c>
    </row>
    <row r="41" spans="1:19" ht="12.75">
      <c r="A41" s="9">
        <v>41</v>
      </c>
      <c r="B41" s="9" t="s">
        <v>307</v>
      </c>
      <c r="C41" s="10" t="s">
        <v>147</v>
      </c>
      <c r="D41" s="23" t="s">
        <v>32</v>
      </c>
      <c r="E41" s="29"/>
      <c r="F41" s="29"/>
      <c r="G41" s="9">
        <v>250</v>
      </c>
      <c r="H41" s="9" t="s">
        <v>18</v>
      </c>
      <c r="I41" s="9">
        <v>325</v>
      </c>
      <c r="J41" s="9"/>
      <c r="K41" s="9">
        <v>0</v>
      </c>
      <c r="L41" s="9">
        <v>0</v>
      </c>
      <c r="M41" s="9">
        <v>0</v>
      </c>
      <c r="N41" s="9">
        <v>0</v>
      </c>
      <c r="O41" s="11">
        <v>575</v>
      </c>
      <c r="P41" s="11"/>
      <c r="Q41" s="87">
        <f>325-313</f>
        <v>12</v>
      </c>
      <c r="R41" s="1">
        <f t="shared" si="1"/>
        <v>575</v>
      </c>
      <c r="S41" s="1" t="s">
        <v>76</v>
      </c>
    </row>
    <row r="42" spans="1:19" ht="38.25">
      <c r="A42" s="9">
        <v>42</v>
      </c>
      <c r="B42" s="150" t="s">
        <v>308</v>
      </c>
      <c r="C42" s="10" t="s">
        <v>149</v>
      </c>
      <c r="D42" s="23" t="s">
        <v>32</v>
      </c>
      <c r="E42" s="29"/>
      <c r="F42" s="29"/>
      <c r="G42" s="9">
        <v>250</v>
      </c>
      <c r="H42" s="9" t="s">
        <v>18</v>
      </c>
      <c r="I42" s="9">
        <v>325</v>
      </c>
      <c r="J42" s="9"/>
      <c r="K42" s="9">
        <v>0</v>
      </c>
      <c r="L42" s="9">
        <v>0</v>
      </c>
      <c r="M42" s="9">
        <v>0</v>
      </c>
      <c r="N42" s="9">
        <v>0</v>
      </c>
      <c r="O42" s="11">
        <v>575</v>
      </c>
      <c r="P42" s="11"/>
      <c r="Q42" s="87">
        <f>325-313</f>
        <v>12</v>
      </c>
      <c r="R42" s="1">
        <f t="shared" si="1"/>
        <v>575</v>
      </c>
      <c r="S42" s="1" t="s">
        <v>76</v>
      </c>
    </row>
    <row r="43" spans="1:19" s="22" customFormat="1" ht="12.75">
      <c r="A43" s="12">
        <v>43</v>
      </c>
      <c r="B43" s="12" t="s">
        <v>150</v>
      </c>
      <c r="C43" s="10" t="s">
        <v>151</v>
      </c>
      <c r="D43" s="27" t="s">
        <v>152</v>
      </c>
      <c r="F43" s="26" t="s">
        <v>81</v>
      </c>
      <c r="G43" s="12">
        <v>250</v>
      </c>
      <c r="H43" s="12" t="s">
        <v>18</v>
      </c>
      <c r="I43" s="12">
        <v>325</v>
      </c>
      <c r="J43" s="12"/>
      <c r="K43" s="12">
        <v>0</v>
      </c>
      <c r="L43" s="12">
        <v>0</v>
      </c>
      <c r="M43" s="12">
        <v>0</v>
      </c>
      <c r="N43" s="12">
        <v>0</v>
      </c>
      <c r="O43" s="25">
        <v>575</v>
      </c>
      <c r="P43" s="25"/>
      <c r="Q43" s="31"/>
      <c r="R43" s="21">
        <f t="shared" si="1"/>
        <v>575</v>
      </c>
      <c r="S43" s="21" t="s">
        <v>76</v>
      </c>
    </row>
    <row r="44" spans="1:17" ht="12.75">
      <c r="A44" s="9">
        <v>44</v>
      </c>
      <c r="B44" s="9" t="s">
        <v>153</v>
      </c>
      <c r="C44" s="10" t="s">
        <v>154</v>
      </c>
      <c r="D44" s="23" t="s">
        <v>55</v>
      </c>
      <c r="E44" s="29"/>
      <c r="F44" s="29"/>
      <c r="G44" s="9">
        <v>250</v>
      </c>
      <c r="H44" s="9" t="s">
        <v>294</v>
      </c>
      <c r="I44" s="9">
        <v>65</v>
      </c>
      <c r="J44" s="9"/>
      <c r="K44" s="9">
        <v>0</v>
      </c>
      <c r="L44" s="9">
        <v>0</v>
      </c>
      <c r="M44" s="9">
        <v>0</v>
      </c>
      <c r="N44" s="9">
        <v>0</v>
      </c>
      <c r="O44" s="11">
        <v>315</v>
      </c>
      <c r="P44" s="11"/>
      <c r="Q44" s="87"/>
    </row>
    <row r="45" spans="1:19" s="22" customFormat="1" ht="12.75">
      <c r="A45" s="12">
        <v>45</v>
      </c>
      <c r="B45" s="12" t="s">
        <v>178</v>
      </c>
      <c r="C45" s="10" t="s">
        <v>179</v>
      </c>
      <c r="D45" s="23" t="s">
        <v>55</v>
      </c>
      <c r="E45" s="26"/>
      <c r="F45" s="26"/>
      <c r="G45" s="12">
        <v>250</v>
      </c>
      <c r="H45" s="12" t="s">
        <v>155</v>
      </c>
      <c r="I45" s="12">
        <v>65</v>
      </c>
      <c r="J45" s="12"/>
      <c r="K45" s="12">
        <v>0</v>
      </c>
      <c r="L45" s="12">
        <v>0</v>
      </c>
      <c r="M45" s="12">
        <v>0</v>
      </c>
      <c r="N45" s="12">
        <v>0</v>
      </c>
      <c r="O45" s="25">
        <v>315</v>
      </c>
      <c r="P45" s="25"/>
      <c r="Q45" s="31"/>
      <c r="R45" s="21">
        <f>G45+I45+K45+L45+M45+N45</f>
        <v>315</v>
      </c>
      <c r="S45" s="21" t="s">
        <v>76</v>
      </c>
    </row>
    <row r="46" spans="1:17" ht="12.75">
      <c r="A46" s="9">
        <v>46</v>
      </c>
      <c r="B46" s="9" t="s">
        <v>156</v>
      </c>
      <c r="C46" s="10" t="s">
        <v>157</v>
      </c>
      <c r="D46" s="23" t="s">
        <v>55</v>
      </c>
      <c r="E46" s="29"/>
      <c r="F46" s="29"/>
      <c r="G46" s="9">
        <v>250</v>
      </c>
      <c r="H46" s="9" t="s">
        <v>155</v>
      </c>
      <c r="I46" s="9">
        <v>65</v>
      </c>
      <c r="J46" s="9"/>
      <c r="K46" s="9">
        <v>0</v>
      </c>
      <c r="L46" s="9">
        <v>0</v>
      </c>
      <c r="M46" s="9">
        <v>0</v>
      </c>
      <c r="N46" s="9">
        <v>0</v>
      </c>
      <c r="O46" s="11">
        <v>315</v>
      </c>
      <c r="Q46" s="87"/>
    </row>
    <row r="47" spans="1:19" ht="12.75">
      <c r="A47" s="9">
        <v>47</v>
      </c>
      <c r="B47" s="9" t="s">
        <v>158</v>
      </c>
      <c r="C47" s="10" t="s">
        <v>159</v>
      </c>
      <c r="D47" s="23" t="s">
        <v>84</v>
      </c>
      <c r="E47" s="29" t="s">
        <v>81</v>
      </c>
      <c r="F47" s="29"/>
      <c r="G47" s="9">
        <v>300</v>
      </c>
      <c r="H47" s="9"/>
      <c r="I47" s="9">
        <v>0</v>
      </c>
      <c r="J47" s="9"/>
      <c r="K47" s="9">
        <v>0</v>
      </c>
      <c r="L47" s="9">
        <v>0</v>
      </c>
      <c r="M47" s="9">
        <v>0</v>
      </c>
      <c r="N47" s="9">
        <v>0</v>
      </c>
      <c r="O47" s="11">
        <v>300</v>
      </c>
      <c r="P47" s="11"/>
      <c r="Q47" s="87"/>
      <c r="R47" s="1">
        <f>G47+I47+K47+L47+M47+N47</f>
        <v>300</v>
      </c>
      <c r="S47" s="1" t="s">
        <v>76</v>
      </c>
    </row>
    <row r="48" spans="1:19" ht="12.75">
      <c r="A48" s="12">
        <v>51</v>
      </c>
      <c r="B48" s="12" t="s">
        <v>160</v>
      </c>
      <c r="C48" s="10" t="s">
        <v>161</v>
      </c>
      <c r="D48" s="23" t="s">
        <v>109</v>
      </c>
      <c r="E48" s="29"/>
      <c r="F48" s="29"/>
      <c r="G48" s="12">
        <v>300</v>
      </c>
      <c r="H48" s="9" t="s">
        <v>18</v>
      </c>
      <c r="I48" s="12">
        <v>325</v>
      </c>
      <c r="J48" s="9"/>
      <c r="K48" s="9">
        <v>0</v>
      </c>
      <c r="L48" s="9">
        <v>0</v>
      </c>
      <c r="M48" s="9">
        <v>0</v>
      </c>
      <c r="N48" s="9">
        <v>0</v>
      </c>
      <c r="O48" s="11">
        <v>625</v>
      </c>
      <c r="P48" s="11"/>
      <c r="Q48" s="87"/>
      <c r="R48" s="1">
        <f>G48+I48+K48+L48+M48+N48</f>
        <v>625</v>
      </c>
      <c r="S48" s="1" t="s">
        <v>76</v>
      </c>
    </row>
    <row r="49" spans="1:18" ht="11.25" customHeight="1">
      <c r="A49" s="12">
        <v>52</v>
      </c>
      <c r="B49" s="12" t="s">
        <v>199</v>
      </c>
      <c r="C49" s="10" t="s">
        <v>162</v>
      </c>
      <c r="D49" s="23" t="s">
        <v>32</v>
      </c>
      <c r="E49" s="29"/>
      <c r="F49" s="29"/>
      <c r="G49" s="12">
        <v>300</v>
      </c>
      <c r="H49" s="9" t="s">
        <v>18</v>
      </c>
      <c r="I49" s="12">
        <v>325</v>
      </c>
      <c r="J49" s="9"/>
      <c r="K49" s="9">
        <v>0</v>
      </c>
      <c r="L49" s="9">
        <v>0</v>
      </c>
      <c r="M49" s="9">
        <v>0</v>
      </c>
      <c r="N49" s="9">
        <v>0</v>
      </c>
      <c r="O49" s="11">
        <v>625</v>
      </c>
      <c r="P49" s="11"/>
      <c r="Q49" s="87">
        <f>625-603</f>
        <v>22</v>
      </c>
      <c r="R49" s="1">
        <f>G49+I49+K49+L49+M49+N49</f>
        <v>625</v>
      </c>
    </row>
    <row r="50" spans="1:19" ht="12.75">
      <c r="A50" s="98">
        <v>56</v>
      </c>
      <c r="B50" s="98" t="s">
        <v>163</v>
      </c>
      <c r="C50" s="99" t="s">
        <v>164</v>
      </c>
      <c r="D50" s="100"/>
      <c r="E50" s="101"/>
      <c r="F50" s="101"/>
      <c r="G50" s="98">
        <v>400</v>
      </c>
      <c r="H50" s="102"/>
      <c r="I50" s="98"/>
      <c r="J50" s="102"/>
      <c r="K50" s="102"/>
      <c r="L50" s="102"/>
      <c r="M50" s="102"/>
      <c r="N50" s="102"/>
      <c r="O50" s="103"/>
      <c r="P50" s="103">
        <v>400</v>
      </c>
      <c r="Q50" s="87"/>
      <c r="R50" s="1">
        <f>G50+I50+K50+L50+M50+N50</f>
        <v>400</v>
      </c>
      <c r="S50" s="1"/>
    </row>
    <row r="51" spans="1:16" ht="16.5" customHeight="1">
      <c r="A51" s="137">
        <v>57</v>
      </c>
      <c r="B51" s="118" t="s">
        <v>277</v>
      </c>
      <c r="C51" s="118"/>
      <c r="D51" s="138"/>
      <c r="E51" s="139"/>
      <c r="F51" s="118"/>
      <c r="G51" s="118"/>
      <c r="H51" s="118" t="s">
        <v>278</v>
      </c>
      <c r="I51" s="118">
        <v>325</v>
      </c>
      <c r="J51" s="118"/>
      <c r="K51" s="118"/>
      <c r="L51" s="118"/>
      <c r="M51" s="118"/>
      <c r="N51" s="118">
        <v>30</v>
      </c>
      <c r="O51" s="119">
        <f>G51+I51+K51+L51+M51+N51</f>
        <v>355</v>
      </c>
      <c r="P51" s="119"/>
    </row>
    <row r="52" spans="1:5" ht="12.75">
      <c r="A52" s="32" t="s">
        <v>180</v>
      </c>
      <c r="B52" t="s">
        <v>258</v>
      </c>
      <c r="E52" s="33"/>
    </row>
    <row r="53" spans="1:2" ht="12.75">
      <c r="A53" s="32" t="s">
        <v>181</v>
      </c>
      <c r="B53" t="s">
        <v>259</v>
      </c>
    </row>
    <row r="54" ht="12.75">
      <c r="C54" s="34"/>
    </row>
  </sheetData>
  <mergeCells count="13">
    <mergeCell ref="M1:M3"/>
    <mergeCell ref="N1:N3"/>
    <mergeCell ref="O1:P2"/>
    <mergeCell ref="H2:I2"/>
    <mergeCell ref="J2:K2"/>
    <mergeCell ref="E1:F2"/>
    <mergeCell ref="G1:G3"/>
    <mergeCell ref="H1:K1"/>
    <mergeCell ref="L1:L3"/>
    <mergeCell ref="A1:A3"/>
    <mergeCell ref="B1:B3"/>
    <mergeCell ref="C1:C3"/>
    <mergeCell ref="D1:D3"/>
  </mergeCells>
  <hyperlinks>
    <hyperlink ref="C4" r:id="rId1" display="remon@icc.uji.es"/>
    <hyperlink ref="C5" r:id="rId2" display="cosmin_popa@yahoo.com"/>
    <hyperlink ref="C6" r:id="rId3" display="lucius@mag.pub.ro"/>
    <hyperlink ref="C7" r:id="rId4" display="ldetomma@unina.it"/>
    <hyperlink ref="C8" r:id="rId5" display="funieru@temf.de"/>
    <hyperlink ref="C10" r:id="rId6" display="matrix_total2000@yahoo.com"/>
    <hyperlink ref="C11" r:id="rId7" display="vasilem@amotion.pub.ro"/>
    <hyperlink ref="C12" r:id="rId8" display="vbucata@itee.elth.pub.ro"/>
    <hyperlink ref="C13" r:id="rId9" display="rux_co@itee.elth.pub.ro"/>
    <hyperlink ref="C14" r:id="rId10" display="fionescu@tech.pub.ro"/>
    <hyperlink ref="C15" r:id="rId11" display="brunk@math.uni-mainz.de"/>
    <hyperlink ref="C16" r:id="rId12" display="stpusca@yahoo.com"/>
    <hyperlink ref="C17" r:id="rId13" display="z.sheng@ewi.tudelft.nl"/>
    <hyperlink ref="C19" r:id="rId14" display="osirbu@elth.ucv.ro"/>
    <hyperlink ref="C20" r:id="rId15" display="rdamian@etc.tuiasi.ro"/>
    <hyperlink ref="C21" r:id="rId16" display="cgramsch@ieeh.et.tu-dresden.de"/>
    <hyperlink ref="C22" r:id="rId17" display="ipopa@elth.ucv.ro"/>
    <hyperlink ref="C23" r:id="rId18" display="cbuiu@yahoo.com"/>
    <hyperlink ref="C25" r:id="rId19" display="cazacu_emil@yahoo.com"/>
    <hyperlink ref="C28" r:id="rId20" display="gbanciu@infim.ro"/>
    <hyperlink ref="C29" r:id="rId21" display="slyspin@gmail.com"/>
    <hyperlink ref="C30" r:id="rId22" display="michael.striebel2@infineon.com"/>
    <hyperlink ref="C31" r:id="rId23" display="pichon@lgep.supelec.fr"/>
    <hyperlink ref="C33" r:id="rId24" display="mignat@icpe-ca.ro"/>
    <hyperlink ref="C34" r:id="rId25" display="tavimog@yahoo.com"/>
    <hyperlink ref="C35" r:id="rId26" display="albu@electro.masuri.pub.ro, albu@iee.org"/>
    <hyperlink ref="C36" r:id="rId27" display="tuomo.kujanpaa@tkk.fi"/>
    <hyperlink ref="C38" r:id="rId28" display="fanes777@yahoo.com"/>
    <hyperlink ref="C39" r:id="rId29" display="ursula.van-rienen@uni-rostock.de"/>
    <hyperlink ref="C40" r:id="rId30" display="fatih@be.itu.edu.tf"/>
    <hyperlink ref="C41" r:id="rId31" display="degersem@temf.de"/>
    <hyperlink ref="C42" r:id="rId32" display="seiler@temf.tu-darmstadt.de"/>
    <hyperlink ref="C43" r:id="rId33" display="clemens.pechstein@numa.uni-linz.ac.at"/>
    <hyperlink ref="C44" r:id="rId34" display="rbeneduci@unical.it"/>
    <hyperlink ref="C46" r:id="rId35" display="g.ali@iac.cnr.it"/>
    <hyperlink ref="C47" r:id="rId36" display="Dan.Micu@et.utcluj.ro"/>
    <hyperlink ref="C48" r:id="rId37" display="d.lahaye@cwi.nl"/>
    <hyperlink ref="C49" r:id="rId38" display="defalco@math.uni-wuppertal.de"/>
    <hyperlink ref="C50" r:id="rId39" display="ionis@upit.ro"/>
    <hyperlink ref="C18" r:id="rId40" display="t.voss@tudelft.nl"/>
    <hyperlink ref="C24" r:id="rId41" display="keesjan@cas.et.tudelft.nl"/>
    <hyperlink ref="C26" r:id="rId42" display="fserteller@marmara.edu.tr"/>
    <hyperlink ref="C27" r:id="rId43" display="concetta.drago@gmailcom"/>
    <hyperlink ref="C32" r:id="rId44" display="z.ilievski@TUE.nl"/>
    <hyperlink ref="C37" r:id="rId45" display="janne@ct.tkk.fi"/>
    <hyperlink ref="C45" r:id="rId46" display="g.mascali@unical.it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68" r:id="rId47"/>
  <ignoredErrors>
    <ignoredError sqref="H5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workbookViewId="0" topLeftCell="A1">
      <selection activeCell="B18" sqref="B18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36.57421875" style="0" customWidth="1"/>
    <col min="4" max="4" width="9.140625" style="14" customWidth="1"/>
    <col min="5" max="5" width="7.421875" style="0" customWidth="1"/>
    <col min="6" max="6" width="8.00390625" style="0" customWidth="1"/>
    <col min="7" max="7" width="6.00390625" style="0" customWidth="1"/>
    <col min="8" max="8" width="8.8515625" style="0" customWidth="1"/>
    <col min="9" max="9" width="4.8515625" style="0" customWidth="1"/>
    <col min="10" max="10" width="8.8515625" style="0" customWidth="1"/>
    <col min="11" max="11" width="4.8515625" style="0" customWidth="1"/>
    <col min="12" max="12" width="20.00390625" style="0" customWidth="1"/>
    <col min="13" max="13" width="12.00390625" style="0" customWidth="1"/>
    <col min="14" max="14" width="16.140625" style="0" customWidth="1"/>
    <col min="15" max="15" width="6.00390625" style="1" customWidth="1"/>
    <col min="16" max="16" width="5.00390625" style="1" customWidth="1"/>
    <col min="17" max="17" width="4.8515625" style="1" customWidth="1"/>
    <col min="18" max="19" width="0" style="0" hidden="1" customWidth="1"/>
  </cols>
  <sheetData>
    <row r="1" spans="1:16" ht="12.75" customHeight="1">
      <c r="A1" s="153" t="s">
        <v>0</v>
      </c>
      <c r="B1" s="153" t="s">
        <v>1</v>
      </c>
      <c r="C1" s="153" t="s">
        <v>2</v>
      </c>
      <c r="D1" s="153" t="s">
        <v>3</v>
      </c>
      <c r="E1" s="153" t="s">
        <v>72</v>
      </c>
      <c r="F1" s="153"/>
      <c r="G1" s="153" t="s">
        <v>4</v>
      </c>
      <c r="H1" s="153" t="s">
        <v>5</v>
      </c>
      <c r="I1" s="153"/>
      <c r="J1" s="153"/>
      <c r="K1" s="153"/>
      <c r="L1" s="153" t="s">
        <v>6</v>
      </c>
      <c r="M1" s="153" t="s">
        <v>7</v>
      </c>
      <c r="N1" s="153" t="s">
        <v>8</v>
      </c>
      <c r="O1" s="156" t="s">
        <v>73</v>
      </c>
      <c r="P1" s="156"/>
    </row>
    <row r="2" spans="1:16" ht="12.75">
      <c r="A2" s="153"/>
      <c r="B2" s="153"/>
      <c r="C2" s="153"/>
      <c r="D2" s="153"/>
      <c r="E2" s="153"/>
      <c r="F2" s="153"/>
      <c r="G2" s="153"/>
      <c r="H2" s="154" t="s">
        <v>11</v>
      </c>
      <c r="I2" s="154"/>
      <c r="J2" s="155" t="s">
        <v>12</v>
      </c>
      <c r="K2" s="155"/>
      <c r="L2" s="153"/>
      <c r="M2" s="153"/>
      <c r="N2" s="153"/>
      <c r="O2" s="156"/>
      <c r="P2" s="156"/>
    </row>
    <row r="3" spans="1:16" ht="12.75">
      <c r="A3" s="153"/>
      <c r="B3" s="153"/>
      <c r="C3" s="153"/>
      <c r="D3" s="153"/>
      <c r="E3" s="15" t="s">
        <v>74</v>
      </c>
      <c r="F3" s="15" t="s">
        <v>75</v>
      </c>
      <c r="G3" s="153"/>
      <c r="H3" s="3" t="s">
        <v>13</v>
      </c>
      <c r="I3" s="4" t="s">
        <v>14</v>
      </c>
      <c r="J3" s="4" t="s">
        <v>13</v>
      </c>
      <c r="K3" s="5" t="s">
        <v>14</v>
      </c>
      <c r="L3" s="153"/>
      <c r="M3" s="153"/>
      <c r="N3" s="153"/>
      <c r="O3" s="2" t="s">
        <v>76</v>
      </c>
      <c r="P3" s="15" t="s">
        <v>77</v>
      </c>
    </row>
    <row r="4" spans="1:19" s="22" customFormat="1" ht="12.75">
      <c r="A4" s="35">
        <v>1</v>
      </c>
      <c r="B4" s="35" t="s">
        <v>78</v>
      </c>
      <c r="C4" s="36" t="s">
        <v>79</v>
      </c>
      <c r="D4" s="37" t="s">
        <v>80</v>
      </c>
      <c r="E4" s="38"/>
      <c r="F4" s="38" t="s">
        <v>81</v>
      </c>
      <c r="G4" s="35">
        <v>250</v>
      </c>
      <c r="H4" s="35"/>
      <c r="I4" s="35">
        <v>0</v>
      </c>
      <c r="J4" s="35"/>
      <c r="K4" s="35">
        <v>0</v>
      </c>
      <c r="L4" s="35">
        <v>0</v>
      </c>
      <c r="M4" s="35">
        <v>0</v>
      </c>
      <c r="N4" s="35">
        <v>0</v>
      </c>
      <c r="O4" s="39">
        <v>250</v>
      </c>
      <c r="P4" s="39"/>
      <c r="Q4" s="21"/>
      <c r="R4" s="21">
        <f aca="true" t="shared" si="0" ref="R4:R22">G4+I4+K4+L4+M4+N4</f>
        <v>250</v>
      </c>
      <c r="S4" s="21" t="s">
        <v>76</v>
      </c>
    </row>
    <row r="5" spans="1:19" ht="12.75">
      <c r="A5" s="9">
        <v>2</v>
      </c>
      <c r="B5" s="9" t="s">
        <v>82</v>
      </c>
      <c r="C5" s="10" t="s">
        <v>83</v>
      </c>
      <c r="D5" s="23" t="s">
        <v>84</v>
      </c>
      <c r="E5" s="24" t="s">
        <v>81</v>
      </c>
      <c r="F5" s="24"/>
      <c r="G5" s="9">
        <v>400</v>
      </c>
      <c r="H5" s="9"/>
      <c r="I5" s="9">
        <v>0</v>
      </c>
      <c r="J5" s="9"/>
      <c r="K5" s="9">
        <v>0</v>
      </c>
      <c r="L5" s="9">
        <v>0</v>
      </c>
      <c r="M5" s="9">
        <v>0</v>
      </c>
      <c r="N5" s="9">
        <v>0</v>
      </c>
      <c r="O5" s="11"/>
      <c r="P5" s="11">
        <v>400</v>
      </c>
      <c r="R5" s="1">
        <f t="shared" si="0"/>
        <v>400</v>
      </c>
      <c r="S5" s="1" t="s">
        <v>77</v>
      </c>
    </row>
    <row r="6" spans="1:19" s="22" customFormat="1" ht="12.75">
      <c r="A6" s="40">
        <v>3</v>
      </c>
      <c r="B6" s="40" t="s">
        <v>85</v>
      </c>
      <c r="C6" s="41" t="s">
        <v>86</v>
      </c>
      <c r="D6" s="42" t="s">
        <v>84</v>
      </c>
      <c r="E6" s="43"/>
      <c r="F6" s="43" t="s">
        <v>81</v>
      </c>
      <c r="G6" s="40">
        <v>250</v>
      </c>
      <c r="H6" s="40"/>
      <c r="I6" s="40">
        <v>0</v>
      </c>
      <c r="J6" s="40"/>
      <c r="K6" s="40">
        <v>0</v>
      </c>
      <c r="L6" s="40">
        <v>0</v>
      </c>
      <c r="M6" s="40">
        <v>0</v>
      </c>
      <c r="N6" s="40">
        <v>0</v>
      </c>
      <c r="O6" s="44">
        <v>250</v>
      </c>
      <c r="P6" s="44"/>
      <c r="Q6" s="21"/>
      <c r="R6" s="21">
        <f t="shared" si="0"/>
        <v>250</v>
      </c>
      <c r="S6" s="21" t="s">
        <v>76</v>
      </c>
    </row>
    <row r="7" spans="1:19" s="22" customFormat="1" ht="12.75">
      <c r="A7" s="45">
        <v>4</v>
      </c>
      <c r="B7" s="45" t="s">
        <v>87</v>
      </c>
      <c r="C7" s="46" t="s">
        <v>88</v>
      </c>
      <c r="D7" s="47" t="s">
        <v>55</v>
      </c>
      <c r="E7" s="48"/>
      <c r="F7" s="48" t="s">
        <v>81</v>
      </c>
      <c r="G7" s="45">
        <v>250</v>
      </c>
      <c r="H7" s="45" t="s">
        <v>18</v>
      </c>
      <c r="I7" s="45">
        <v>325</v>
      </c>
      <c r="J7" s="45"/>
      <c r="K7" s="45">
        <v>0</v>
      </c>
      <c r="L7" s="45">
        <v>0</v>
      </c>
      <c r="M7" s="45">
        <v>0</v>
      </c>
      <c r="N7" s="45">
        <v>0</v>
      </c>
      <c r="O7" s="49">
        <v>575</v>
      </c>
      <c r="P7" s="49"/>
      <c r="Q7" s="21"/>
      <c r="R7" s="21">
        <f t="shared" si="0"/>
        <v>575</v>
      </c>
      <c r="S7" s="21" t="s">
        <v>76</v>
      </c>
    </row>
    <row r="8" spans="1:19" ht="12.75">
      <c r="A8" s="9">
        <v>5</v>
      </c>
      <c r="B8" s="9" t="s">
        <v>89</v>
      </c>
      <c r="C8" s="10" t="s">
        <v>90</v>
      </c>
      <c r="D8" s="23" t="s">
        <v>32</v>
      </c>
      <c r="E8" s="29"/>
      <c r="F8" s="29"/>
      <c r="G8" s="9">
        <v>250</v>
      </c>
      <c r="H8" s="9" t="s">
        <v>18</v>
      </c>
      <c r="I8" s="9">
        <v>325</v>
      </c>
      <c r="J8" s="9"/>
      <c r="K8" s="9">
        <v>0</v>
      </c>
      <c r="L8" s="9">
        <v>0</v>
      </c>
      <c r="M8" s="9">
        <v>0</v>
      </c>
      <c r="N8" s="9">
        <v>0</v>
      </c>
      <c r="O8" s="11">
        <v>575</v>
      </c>
      <c r="P8" s="11"/>
      <c r="R8" s="1">
        <f t="shared" si="0"/>
        <v>575</v>
      </c>
      <c r="S8" s="1" t="s">
        <v>76</v>
      </c>
    </row>
    <row r="9" spans="1:19" ht="12.75">
      <c r="A9" s="9">
        <v>6</v>
      </c>
      <c r="B9" s="9" t="s">
        <v>91</v>
      </c>
      <c r="C9" s="10" t="s">
        <v>92</v>
      </c>
      <c r="D9" s="23" t="s">
        <v>84</v>
      </c>
      <c r="E9" s="29" t="s">
        <v>81</v>
      </c>
      <c r="F9" s="29"/>
      <c r="G9" s="9">
        <v>400</v>
      </c>
      <c r="H9" s="9"/>
      <c r="I9" s="9">
        <v>0</v>
      </c>
      <c r="J9" s="9"/>
      <c r="K9" s="9">
        <v>0</v>
      </c>
      <c r="L9" s="9">
        <v>0</v>
      </c>
      <c r="M9" s="9">
        <v>0</v>
      </c>
      <c r="N9" s="9">
        <v>0</v>
      </c>
      <c r="O9" s="11"/>
      <c r="P9" s="11">
        <v>400</v>
      </c>
      <c r="R9" s="1">
        <f t="shared" si="0"/>
        <v>400</v>
      </c>
      <c r="S9" s="1" t="s">
        <v>77</v>
      </c>
    </row>
    <row r="10" spans="1:19" ht="12.75">
      <c r="A10" s="9">
        <v>7</v>
      </c>
      <c r="B10" s="9" t="s">
        <v>93</v>
      </c>
      <c r="C10" s="10" t="s">
        <v>94</v>
      </c>
      <c r="D10" s="23" t="s">
        <v>84</v>
      </c>
      <c r="E10" s="29" t="s">
        <v>81</v>
      </c>
      <c r="F10" s="29"/>
      <c r="G10" s="9">
        <v>400</v>
      </c>
      <c r="H10" s="9"/>
      <c r="I10" s="9">
        <v>0</v>
      </c>
      <c r="J10" s="9"/>
      <c r="K10" s="9">
        <v>0</v>
      </c>
      <c r="L10" s="9">
        <v>0</v>
      </c>
      <c r="M10" s="9">
        <v>0</v>
      </c>
      <c r="N10" s="9">
        <v>0</v>
      </c>
      <c r="O10" s="11"/>
      <c r="P10" s="11">
        <v>400</v>
      </c>
      <c r="R10" s="1">
        <f t="shared" si="0"/>
        <v>400</v>
      </c>
      <c r="S10" s="1" t="s">
        <v>77</v>
      </c>
    </row>
    <row r="11" spans="1:19" ht="12.75">
      <c r="A11" s="9">
        <v>8</v>
      </c>
      <c r="B11" s="9" t="s">
        <v>95</v>
      </c>
      <c r="C11" s="10" t="s">
        <v>96</v>
      </c>
      <c r="D11" s="27" t="s">
        <v>84</v>
      </c>
      <c r="F11" s="29"/>
      <c r="G11" s="9">
        <v>250</v>
      </c>
      <c r="H11" s="9"/>
      <c r="I11" s="9">
        <v>0</v>
      </c>
      <c r="J11" s="9"/>
      <c r="K11" s="9">
        <v>0</v>
      </c>
      <c r="L11" s="9">
        <v>0</v>
      </c>
      <c r="M11" s="9">
        <v>0</v>
      </c>
      <c r="N11" s="9">
        <v>0</v>
      </c>
      <c r="O11" s="11">
        <v>250</v>
      </c>
      <c r="P11" s="11"/>
      <c r="R11" s="1">
        <f t="shared" si="0"/>
        <v>250</v>
      </c>
      <c r="S11" s="1" t="s">
        <v>76</v>
      </c>
    </row>
    <row r="12" spans="1:19" s="22" customFormat="1" ht="12.75">
      <c r="A12" s="40">
        <v>9</v>
      </c>
      <c r="B12" s="40" t="s">
        <v>97</v>
      </c>
      <c r="C12" s="41" t="s">
        <v>98</v>
      </c>
      <c r="D12" s="42" t="s">
        <v>84</v>
      </c>
      <c r="E12" s="50"/>
      <c r="F12" s="50" t="s">
        <v>81</v>
      </c>
      <c r="G12" s="40">
        <v>250</v>
      </c>
      <c r="H12" s="40"/>
      <c r="I12" s="40">
        <v>0</v>
      </c>
      <c r="J12" s="40"/>
      <c r="K12" s="40">
        <v>0</v>
      </c>
      <c r="L12" s="40">
        <v>0</v>
      </c>
      <c r="M12" s="40">
        <v>0</v>
      </c>
      <c r="N12" s="40">
        <v>0</v>
      </c>
      <c r="O12" s="44">
        <v>250</v>
      </c>
      <c r="P12" s="44"/>
      <c r="Q12" s="21"/>
      <c r="R12" s="21">
        <f t="shared" si="0"/>
        <v>250</v>
      </c>
      <c r="S12" s="21" t="s">
        <v>76</v>
      </c>
    </row>
    <row r="13" spans="1:19" s="22" customFormat="1" ht="12.75">
      <c r="A13" s="40">
        <v>10</v>
      </c>
      <c r="B13" s="40" t="s">
        <v>99</v>
      </c>
      <c r="C13" s="41" t="s">
        <v>100</v>
      </c>
      <c r="D13" s="42" t="s">
        <v>84</v>
      </c>
      <c r="E13" s="50"/>
      <c r="F13" s="50" t="s">
        <v>81</v>
      </c>
      <c r="G13" s="40">
        <v>250</v>
      </c>
      <c r="H13" s="40"/>
      <c r="I13" s="40">
        <v>0</v>
      </c>
      <c r="J13" s="40"/>
      <c r="K13" s="40">
        <v>0</v>
      </c>
      <c r="L13" s="40">
        <v>0</v>
      </c>
      <c r="M13" s="40">
        <v>0</v>
      </c>
      <c r="N13" s="40">
        <v>0</v>
      </c>
      <c r="O13" s="44">
        <v>250</v>
      </c>
      <c r="P13" s="44"/>
      <c r="Q13" s="21"/>
      <c r="R13" s="21">
        <f t="shared" si="0"/>
        <v>250</v>
      </c>
      <c r="S13" s="21" t="s">
        <v>76</v>
      </c>
    </row>
    <row r="14" spans="1:19" s="22" customFormat="1" ht="12.75">
      <c r="A14" s="12">
        <v>11</v>
      </c>
      <c r="B14" s="12" t="s">
        <v>101</v>
      </c>
      <c r="C14" s="10" t="s">
        <v>102</v>
      </c>
      <c r="D14" s="23" t="s">
        <v>84</v>
      </c>
      <c r="E14" s="26" t="s">
        <v>81</v>
      </c>
      <c r="F14" s="12"/>
      <c r="G14" s="12">
        <v>400</v>
      </c>
      <c r="H14" s="12"/>
      <c r="I14" s="12">
        <v>0</v>
      </c>
      <c r="J14" s="12"/>
      <c r="K14" s="12">
        <v>0</v>
      </c>
      <c r="L14" s="12">
        <v>0</v>
      </c>
      <c r="M14" s="12">
        <v>0</v>
      </c>
      <c r="N14" s="12">
        <v>0</v>
      </c>
      <c r="O14" s="25"/>
      <c r="P14" s="25">
        <v>400</v>
      </c>
      <c r="R14" s="21">
        <f t="shared" si="0"/>
        <v>400</v>
      </c>
      <c r="S14" s="21" t="s">
        <v>77</v>
      </c>
    </row>
    <row r="15" spans="1:19" s="22" customFormat="1" ht="12.75">
      <c r="A15" s="40">
        <v>12</v>
      </c>
      <c r="B15" s="40" t="s">
        <v>103</v>
      </c>
      <c r="C15" s="41" t="s">
        <v>104</v>
      </c>
      <c r="D15" s="42" t="s">
        <v>32</v>
      </c>
      <c r="E15" s="50"/>
      <c r="F15" s="50" t="s">
        <v>81</v>
      </c>
      <c r="G15" s="40">
        <v>250</v>
      </c>
      <c r="H15" s="40" t="s">
        <v>18</v>
      </c>
      <c r="I15" s="40">
        <v>325</v>
      </c>
      <c r="J15" s="40"/>
      <c r="K15" s="40">
        <v>0</v>
      </c>
      <c r="L15" s="40">
        <v>0</v>
      </c>
      <c r="M15" s="40">
        <v>0</v>
      </c>
      <c r="N15" s="40">
        <v>0</v>
      </c>
      <c r="O15" s="44">
        <v>575</v>
      </c>
      <c r="P15" s="44"/>
      <c r="Q15" s="21"/>
      <c r="R15" s="21">
        <f t="shared" si="0"/>
        <v>575</v>
      </c>
      <c r="S15" s="21" t="s">
        <v>76</v>
      </c>
    </row>
    <row r="16" spans="1:19" s="22" customFormat="1" ht="12.75">
      <c r="A16" s="40">
        <v>13</v>
      </c>
      <c r="B16" s="40" t="s">
        <v>105</v>
      </c>
      <c r="C16" s="41" t="s">
        <v>106</v>
      </c>
      <c r="D16" s="42" t="s">
        <v>84</v>
      </c>
      <c r="E16" s="50"/>
      <c r="F16" s="50" t="s">
        <v>81</v>
      </c>
      <c r="G16" s="40">
        <v>250</v>
      </c>
      <c r="H16" s="40"/>
      <c r="I16" s="40">
        <v>0</v>
      </c>
      <c r="J16" s="40"/>
      <c r="K16" s="40">
        <v>0</v>
      </c>
      <c r="L16" s="40">
        <v>0</v>
      </c>
      <c r="M16" s="40">
        <v>0</v>
      </c>
      <c r="N16" s="40">
        <v>0</v>
      </c>
      <c r="O16" s="44">
        <v>250</v>
      </c>
      <c r="P16" s="44"/>
      <c r="Q16" s="21"/>
      <c r="R16" s="21">
        <f t="shared" si="0"/>
        <v>250</v>
      </c>
      <c r="S16" s="21" t="s">
        <v>76</v>
      </c>
    </row>
    <row r="17" spans="1:19" s="22" customFormat="1" ht="12.75">
      <c r="A17" s="12">
        <v>14</v>
      </c>
      <c r="B17" s="12" t="s">
        <v>107</v>
      </c>
      <c r="C17" s="10" t="s">
        <v>108</v>
      </c>
      <c r="D17" s="23" t="s">
        <v>109</v>
      </c>
      <c r="E17" s="26"/>
      <c r="F17" s="26"/>
      <c r="G17" s="12">
        <v>250</v>
      </c>
      <c r="H17" s="12"/>
      <c r="I17" s="12">
        <v>0</v>
      </c>
      <c r="J17" s="12"/>
      <c r="K17" s="12">
        <v>0</v>
      </c>
      <c r="L17" s="12">
        <v>0</v>
      </c>
      <c r="M17" s="12">
        <v>0</v>
      </c>
      <c r="N17" s="12">
        <v>0</v>
      </c>
      <c r="O17" s="25">
        <v>250</v>
      </c>
      <c r="P17" s="25"/>
      <c r="R17" s="21">
        <f t="shared" si="0"/>
        <v>250</v>
      </c>
      <c r="S17" s="21" t="s">
        <v>76</v>
      </c>
    </row>
    <row r="18" spans="1:19" ht="12.75">
      <c r="A18" s="45">
        <v>15</v>
      </c>
      <c r="B18" s="45" t="s">
        <v>182</v>
      </c>
      <c r="C18" s="46" t="s">
        <v>183</v>
      </c>
      <c r="D18" s="47" t="s">
        <v>84</v>
      </c>
      <c r="E18" s="48"/>
      <c r="F18" s="48"/>
      <c r="G18" s="45">
        <v>250</v>
      </c>
      <c r="H18" s="45"/>
      <c r="I18" s="45">
        <v>0</v>
      </c>
      <c r="J18" s="45"/>
      <c r="K18" s="45">
        <v>0</v>
      </c>
      <c r="L18" s="45">
        <v>100</v>
      </c>
      <c r="M18" s="45">
        <v>0</v>
      </c>
      <c r="N18" s="45">
        <v>0</v>
      </c>
      <c r="O18" s="49">
        <v>350</v>
      </c>
      <c r="P18" s="49"/>
      <c r="R18" s="1">
        <f t="shared" si="0"/>
        <v>350</v>
      </c>
      <c r="S18" s="1" t="s">
        <v>76</v>
      </c>
    </row>
    <row r="19" spans="1:19" s="22" customFormat="1" ht="12.75">
      <c r="A19" s="12">
        <v>16</v>
      </c>
      <c r="B19" s="12" t="s">
        <v>165</v>
      </c>
      <c r="C19" s="10" t="s">
        <v>166</v>
      </c>
      <c r="D19" s="23" t="s">
        <v>109</v>
      </c>
      <c r="E19" s="26"/>
      <c r="F19" s="26"/>
      <c r="G19" s="12">
        <v>250</v>
      </c>
      <c r="H19" s="12"/>
      <c r="I19" s="12">
        <v>0</v>
      </c>
      <c r="J19" s="12"/>
      <c r="K19" s="12">
        <v>0</v>
      </c>
      <c r="L19" s="12">
        <v>0</v>
      </c>
      <c r="M19" s="12">
        <v>0</v>
      </c>
      <c r="N19" s="12">
        <v>0</v>
      </c>
      <c r="O19" s="25">
        <v>250</v>
      </c>
      <c r="P19" s="25"/>
      <c r="Q19" s="21"/>
      <c r="R19" s="21">
        <f t="shared" si="0"/>
        <v>250</v>
      </c>
      <c r="S19" s="21" t="s">
        <v>76</v>
      </c>
    </row>
    <row r="20" spans="1:19" s="22" customFormat="1" ht="12.75">
      <c r="A20" s="40">
        <v>17</v>
      </c>
      <c r="B20" s="40" t="s">
        <v>110</v>
      </c>
      <c r="C20" s="41" t="s">
        <v>111</v>
      </c>
      <c r="D20" s="42" t="s">
        <v>84</v>
      </c>
      <c r="E20" s="50"/>
      <c r="F20" s="50" t="s">
        <v>81</v>
      </c>
      <c r="G20" s="40">
        <v>250</v>
      </c>
      <c r="H20" s="40"/>
      <c r="I20" s="40">
        <v>0</v>
      </c>
      <c r="J20" s="40"/>
      <c r="K20" s="40">
        <v>0</v>
      </c>
      <c r="L20" s="40">
        <v>0</v>
      </c>
      <c r="M20" s="40">
        <v>0</v>
      </c>
      <c r="N20" s="40">
        <v>0</v>
      </c>
      <c r="O20" s="44">
        <v>250</v>
      </c>
      <c r="P20" s="44"/>
      <c r="Q20" s="21"/>
      <c r="R20" s="21">
        <f t="shared" si="0"/>
        <v>250</v>
      </c>
      <c r="S20" s="21" t="s">
        <v>76</v>
      </c>
    </row>
    <row r="21" spans="1:19" ht="12.75">
      <c r="A21" s="9">
        <v>18</v>
      </c>
      <c r="B21" s="9" t="s">
        <v>112</v>
      </c>
      <c r="C21" s="10" t="s">
        <v>113</v>
      </c>
      <c r="D21" s="23" t="s">
        <v>84</v>
      </c>
      <c r="E21" s="29" t="s">
        <v>81</v>
      </c>
      <c r="F21" s="29"/>
      <c r="G21" s="9">
        <v>400</v>
      </c>
      <c r="H21" s="9"/>
      <c r="I21" s="9">
        <v>0</v>
      </c>
      <c r="J21" s="9"/>
      <c r="K21" s="9">
        <v>0</v>
      </c>
      <c r="L21" s="9">
        <v>0</v>
      </c>
      <c r="M21" s="9">
        <v>0</v>
      </c>
      <c r="N21" s="9">
        <v>0</v>
      </c>
      <c r="O21" s="11"/>
      <c r="P21" s="11">
        <v>400</v>
      </c>
      <c r="R21" s="1">
        <f t="shared" si="0"/>
        <v>400</v>
      </c>
      <c r="S21" s="1" t="s">
        <v>77</v>
      </c>
    </row>
    <row r="22" spans="1:19" ht="12.75">
      <c r="A22" s="12">
        <v>19</v>
      </c>
      <c r="B22" s="12" t="s">
        <v>114</v>
      </c>
      <c r="C22" s="10" t="s">
        <v>115</v>
      </c>
      <c r="D22" s="23" t="s">
        <v>44</v>
      </c>
      <c r="E22" s="26"/>
      <c r="F22" s="26"/>
      <c r="G22" s="12">
        <v>250</v>
      </c>
      <c r="H22" s="12"/>
      <c r="I22" s="12">
        <v>0</v>
      </c>
      <c r="J22" s="12"/>
      <c r="K22" s="12">
        <v>0</v>
      </c>
      <c r="L22" s="12">
        <v>0</v>
      </c>
      <c r="M22" s="12">
        <v>0</v>
      </c>
      <c r="N22" s="12">
        <v>0</v>
      </c>
      <c r="O22" s="25">
        <v>250</v>
      </c>
      <c r="P22" s="25"/>
      <c r="R22" s="1">
        <f t="shared" si="0"/>
        <v>250</v>
      </c>
      <c r="S22" s="1" t="s">
        <v>76</v>
      </c>
    </row>
    <row r="23" spans="1:19" s="22" customFormat="1" ht="12.75">
      <c r="A23" s="12">
        <v>20</v>
      </c>
      <c r="B23" s="12" t="s">
        <v>116</v>
      </c>
      <c r="C23" s="10" t="s">
        <v>117</v>
      </c>
      <c r="D23" s="23" t="s">
        <v>84</v>
      </c>
      <c r="E23" s="26" t="s">
        <v>81</v>
      </c>
      <c r="F23" s="26"/>
      <c r="G23" s="12">
        <v>400</v>
      </c>
      <c r="H23" s="12"/>
      <c r="I23" s="12">
        <v>0</v>
      </c>
      <c r="J23" s="12" t="s">
        <v>118</v>
      </c>
      <c r="K23" s="12">
        <v>158</v>
      </c>
      <c r="L23" s="12">
        <v>0</v>
      </c>
      <c r="M23" s="12">
        <v>0</v>
      </c>
      <c r="N23" s="12">
        <v>0</v>
      </c>
      <c r="O23" s="25">
        <f>I23+K23+L23+M23+N23</f>
        <v>158</v>
      </c>
      <c r="P23" s="25">
        <v>400</v>
      </c>
      <c r="Q23" s="21"/>
      <c r="R23" s="21">
        <v>400</v>
      </c>
      <c r="S23" s="21" t="s">
        <v>77</v>
      </c>
    </row>
    <row r="24" spans="1:19" ht="12.75">
      <c r="A24" s="9">
        <v>21</v>
      </c>
      <c r="B24" s="9" t="s">
        <v>119</v>
      </c>
      <c r="C24" s="10" t="s">
        <v>120</v>
      </c>
      <c r="D24" s="23" t="s">
        <v>84</v>
      </c>
      <c r="E24" s="29" t="s">
        <v>81</v>
      </c>
      <c r="F24" s="29"/>
      <c r="G24" s="9">
        <v>400</v>
      </c>
      <c r="H24" s="9"/>
      <c r="I24" s="9">
        <v>0</v>
      </c>
      <c r="J24" s="9"/>
      <c r="K24" s="9">
        <v>0</v>
      </c>
      <c r="L24" s="9">
        <v>0</v>
      </c>
      <c r="M24" s="9">
        <v>0</v>
      </c>
      <c r="N24" s="9">
        <v>0</v>
      </c>
      <c r="O24" s="11"/>
      <c r="P24" s="11">
        <v>400</v>
      </c>
      <c r="R24" s="1">
        <f>G24+I24+K24+L24+M24+N24</f>
        <v>400</v>
      </c>
      <c r="S24" s="1" t="s">
        <v>77</v>
      </c>
    </row>
    <row r="25" spans="1:19" s="22" customFormat="1" ht="12.75">
      <c r="A25" s="12">
        <v>22</v>
      </c>
      <c r="B25" s="12" t="s">
        <v>167</v>
      </c>
      <c r="C25" s="10" t="s">
        <v>168</v>
      </c>
      <c r="D25" s="23" t="s">
        <v>109</v>
      </c>
      <c r="E25" s="26"/>
      <c r="F25" s="26"/>
      <c r="G25" s="12">
        <v>250</v>
      </c>
      <c r="H25" s="12"/>
      <c r="I25" s="12">
        <v>0</v>
      </c>
      <c r="J25" s="12"/>
      <c r="K25" s="12">
        <v>0</v>
      </c>
      <c r="L25" s="12">
        <v>0</v>
      </c>
      <c r="M25" s="12">
        <v>0</v>
      </c>
      <c r="N25" s="12">
        <v>0</v>
      </c>
      <c r="O25" s="25">
        <v>250</v>
      </c>
      <c r="P25" s="25"/>
      <c r="Q25" s="21"/>
      <c r="R25" s="21">
        <f>G25+I25+K25+L25+M25+N25</f>
        <v>250</v>
      </c>
      <c r="S25" s="21" t="s">
        <v>76</v>
      </c>
    </row>
    <row r="26" spans="1:19" ht="12.75">
      <c r="A26" s="9">
        <v>23</v>
      </c>
      <c r="B26" s="9" t="s">
        <v>121</v>
      </c>
      <c r="C26" s="10" t="s">
        <v>122</v>
      </c>
      <c r="D26" s="23" t="s">
        <v>84</v>
      </c>
      <c r="E26" s="29" t="s">
        <v>81</v>
      </c>
      <c r="F26" s="29"/>
      <c r="G26" s="9">
        <v>400</v>
      </c>
      <c r="I26" s="28">
        <v>0</v>
      </c>
      <c r="J26" s="9" t="s">
        <v>123</v>
      </c>
      <c r="K26" s="9">
        <v>237</v>
      </c>
      <c r="L26" s="9">
        <v>0</v>
      </c>
      <c r="M26" s="9">
        <v>0</v>
      </c>
      <c r="N26" s="9">
        <v>0</v>
      </c>
      <c r="O26" s="11">
        <v>237</v>
      </c>
      <c r="P26" s="11">
        <v>400</v>
      </c>
      <c r="R26" s="1">
        <f>G26+K26+I26+L26+M26+N26</f>
        <v>637</v>
      </c>
      <c r="S26" s="1" t="s">
        <v>77</v>
      </c>
    </row>
    <row r="27" spans="1:19" s="22" customFormat="1" ht="12.75">
      <c r="A27" s="12">
        <v>24</v>
      </c>
      <c r="B27" s="12" t="s">
        <v>169</v>
      </c>
      <c r="C27" s="10" t="s">
        <v>170</v>
      </c>
      <c r="D27" s="23" t="s">
        <v>171</v>
      </c>
      <c r="E27" s="26"/>
      <c r="F27" s="26"/>
      <c r="G27" s="12">
        <v>250</v>
      </c>
      <c r="H27" s="12"/>
      <c r="I27" s="12">
        <v>0</v>
      </c>
      <c r="J27" s="12" t="s">
        <v>18</v>
      </c>
      <c r="K27" s="12">
        <v>395</v>
      </c>
      <c r="L27" s="12">
        <v>0</v>
      </c>
      <c r="M27" s="12">
        <v>0</v>
      </c>
      <c r="N27" s="12">
        <v>30</v>
      </c>
      <c r="O27" s="25">
        <v>675</v>
      </c>
      <c r="P27" s="25"/>
      <c r="Q27" s="21"/>
      <c r="R27" s="21">
        <f aca="true" t="shared" si="1" ref="R27:R61">G27+I27+K27+L27+M27+N27</f>
        <v>675</v>
      </c>
      <c r="S27" s="21" t="s">
        <v>76</v>
      </c>
    </row>
    <row r="28" spans="1:19" s="22" customFormat="1" ht="12.75">
      <c r="A28" s="12">
        <v>25</v>
      </c>
      <c r="B28" s="12" t="s">
        <v>184</v>
      </c>
      <c r="C28" s="10" t="s">
        <v>173</v>
      </c>
      <c r="D28" s="23"/>
      <c r="E28" s="26"/>
      <c r="F28" s="26"/>
      <c r="G28" s="12">
        <v>250</v>
      </c>
      <c r="H28" s="12" t="s">
        <v>155</v>
      </c>
      <c r="I28" s="12">
        <v>65</v>
      </c>
      <c r="J28" s="12"/>
      <c r="K28" s="12">
        <v>0</v>
      </c>
      <c r="L28" s="12">
        <v>0</v>
      </c>
      <c r="M28" s="12">
        <v>0</v>
      </c>
      <c r="N28" s="12">
        <v>0</v>
      </c>
      <c r="O28" s="25">
        <v>315</v>
      </c>
      <c r="P28" s="25"/>
      <c r="Q28" s="21"/>
      <c r="R28" s="21">
        <f t="shared" si="1"/>
        <v>315</v>
      </c>
      <c r="S28" s="21" t="s">
        <v>76</v>
      </c>
    </row>
    <row r="29" spans="1:19" s="22" customFormat="1" ht="12.75">
      <c r="A29" s="12">
        <v>26</v>
      </c>
      <c r="B29" s="12" t="s">
        <v>124</v>
      </c>
      <c r="C29" s="10" t="s">
        <v>125</v>
      </c>
      <c r="D29" s="23" t="s">
        <v>84</v>
      </c>
      <c r="E29" s="26" t="s">
        <v>81</v>
      </c>
      <c r="F29" s="26"/>
      <c r="G29" s="12">
        <v>400</v>
      </c>
      <c r="H29" s="12"/>
      <c r="I29" s="12">
        <v>0</v>
      </c>
      <c r="J29" s="12"/>
      <c r="K29" s="12">
        <v>0</v>
      </c>
      <c r="L29" s="12">
        <v>0</v>
      </c>
      <c r="M29" s="12">
        <v>0</v>
      </c>
      <c r="N29" s="12">
        <v>0</v>
      </c>
      <c r="O29" s="25"/>
      <c r="P29" s="25">
        <v>400</v>
      </c>
      <c r="Q29" s="21"/>
      <c r="R29" s="21">
        <f t="shared" si="1"/>
        <v>400</v>
      </c>
      <c r="S29" s="21" t="s">
        <v>77</v>
      </c>
    </row>
    <row r="30" spans="1:19" ht="12.75">
      <c r="A30" s="9">
        <v>27</v>
      </c>
      <c r="B30" s="9" t="s">
        <v>185</v>
      </c>
      <c r="C30" s="10" t="s">
        <v>126</v>
      </c>
      <c r="D30" s="23" t="s">
        <v>80</v>
      </c>
      <c r="E30" s="29"/>
      <c r="F30" s="29"/>
      <c r="G30" s="9">
        <v>250</v>
      </c>
      <c r="H30" s="9" t="s">
        <v>24</v>
      </c>
      <c r="I30" s="9">
        <v>260</v>
      </c>
      <c r="J30" s="9"/>
      <c r="K30" s="9">
        <v>0</v>
      </c>
      <c r="L30" s="9">
        <v>0</v>
      </c>
      <c r="M30" s="9">
        <v>0</v>
      </c>
      <c r="N30" s="9">
        <v>30</v>
      </c>
      <c r="O30" s="11">
        <v>540</v>
      </c>
      <c r="P30" s="11"/>
      <c r="R30" s="1">
        <f t="shared" si="1"/>
        <v>540</v>
      </c>
      <c r="S30" s="1" t="s">
        <v>76</v>
      </c>
    </row>
    <row r="31" spans="1:19" ht="12.75">
      <c r="A31" s="9">
        <v>28</v>
      </c>
      <c r="B31" s="9" t="s">
        <v>127</v>
      </c>
      <c r="C31" s="10" t="s">
        <v>128</v>
      </c>
      <c r="D31" s="23" t="s">
        <v>32</v>
      </c>
      <c r="E31" s="29"/>
      <c r="F31" s="29"/>
      <c r="G31" s="9">
        <v>250</v>
      </c>
      <c r="H31" s="9" t="s">
        <v>18</v>
      </c>
      <c r="I31" s="9">
        <v>325</v>
      </c>
      <c r="K31" s="9">
        <v>0</v>
      </c>
      <c r="L31" s="9">
        <v>0</v>
      </c>
      <c r="M31" s="9">
        <v>0</v>
      </c>
      <c r="N31" s="9">
        <v>0</v>
      </c>
      <c r="O31" s="11">
        <v>575</v>
      </c>
      <c r="P31" s="11"/>
      <c r="R31" s="1">
        <f t="shared" si="1"/>
        <v>575</v>
      </c>
      <c r="S31" s="1" t="s">
        <v>76</v>
      </c>
    </row>
    <row r="32" spans="1:19" ht="12.75">
      <c r="A32" s="9">
        <v>29</v>
      </c>
      <c r="B32" s="9" t="s">
        <v>186</v>
      </c>
      <c r="C32" s="10" t="s">
        <v>130</v>
      </c>
      <c r="D32" s="23" t="s">
        <v>131</v>
      </c>
      <c r="E32" s="29"/>
      <c r="F32" s="29"/>
      <c r="G32" s="9">
        <v>250</v>
      </c>
      <c r="H32" s="9" t="s">
        <v>132</v>
      </c>
      <c r="I32" s="9">
        <v>390</v>
      </c>
      <c r="J32" s="9"/>
      <c r="K32" s="9">
        <v>0</v>
      </c>
      <c r="L32" s="9">
        <v>0</v>
      </c>
      <c r="M32" s="9">
        <v>0</v>
      </c>
      <c r="N32" s="9">
        <v>0</v>
      </c>
      <c r="O32" s="11">
        <v>640</v>
      </c>
      <c r="P32" s="11"/>
      <c r="R32" s="1">
        <f t="shared" si="1"/>
        <v>640</v>
      </c>
      <c r="S32" s="1" t="s">
        <v>76</v>
      </c>
    </row>
    <row r="33" spans="1:19" s="22" customFormat="1" ht="12.75">
      <c r="A33" s="12">
        <v>30</v>
      </c>
      <c r="B33" s="12" t="s">
        <v>187</v>
      </c>
      <c r="C33" s="10" t="s">
        <v>175</v>
      </c>
      <c r="D33" s="23" t="s">
        <v>109</v>
      </c>
      <c r="E33" s="26"/>
      <c r="F33" s="26"/>
      <c r="G33" s="12">
        <v>250</v>
      </c>
      <c r="H33" s="12" t="s">
        <v>18</v>
      </c>
      <c r="I33" s="12">
        <v>325</v>
      </c>
      <c r="J33" s="12"/>
      <c r="K33" s="12">
        <v>0</v>
      </c>
      <c r="L33" s="12">
        <v>0</v>
      </c>
      <c r="M33" s="12">
        <v>0</v>
      </c>
      <c r="N33" s="12">
        <v>0</v>
      </c>
      <c r="O33" s="25">
        <v>575</v>
      </c>
      <c r="P33" s="25"/>
      <c r="Q33" s="21"/>
      <c r="R33" s="21">
        <f t="shared" si="1"/>
        <v>575</v>
      </c>
      <c r="S33" s="21" t="s">
        <v>76</v>
      </c>
    </row>
    <row r="34" spans="1:19" ht="12.75">
      <c r="A34" s="9">
        <v>31</v>
      </c>
      <c r="B34" s="9" t="s">
        <v>133</v>
      </c>
      <c r="C34" s="10" t="s">
        <v>134</v>
      </c>
      <c r="D34" s="23" t="s">
        <v>84</v>
      </c>
      <c r="E34" s="29"/>
      <c r="F34" s="29"/>
      <c r="G34" s="9">
        <v>250</v>
      </c>
      <c r="H34" s="9"/>
      <c r="I34" s="9">
        <v>0</v>
      </c>
      <c r="J34" s="9"/>
      <c r="K34" s="9">
        <v>0</v>
      </c>
      <c r="L34" s="9">
        <v>0</v>
      </c>
      <c r="M34" s="9">
        <v>0</v>
      </c>
      <c r="N34" s="9">
        <v>0</v>
      </c>
      <c r="O34" s="11">
        <v>250</v>
      </c>
      <c r="P34" s="11"/>
      <c r="R34" s="1">
        <f t="shared" si="1"/>
        <v>250</v>
      </c>
      <c r="S34" s="1" t="s">
        <v>76</v>
      </c>
    </row>
    <row r="35" spans="1:19" ht="12.75">
      <c r="A35" s="9">
        <v>32</v>
      </c>
      <c r="B35" s="9" t="s">
        <v>135</v>
      </c>
      <c r="C35" s="10" t="s">
        <v>136</v>
      </c>
      <c r="D35" s="23" t="s">
        <v>84</v>
      </c>
      <c r="E35" s="29" t="s">
        <v>81</v>
      </c>
      <c r="F35" s="29"/>
      <c r="G35" s="9">
        <v>400</v>
      </c>
      <c r="H35" s="9"/>
      <c r="I35" s="9">
        <v>0</v>
      </c>
      <c r="J35" s="9"/>
      <c r="K35" s="9">
        <v>0</v>
      </c>
      <c r="L35" s="9">
        <v>0</v>
      </c>
      <c r="M35" s="9">
        <v>0</v>
      </c>
      <c r="N35" s="9">
        <v>0</v>
      </c>
      <c r="O35" s="11"/>
      <c r="P35" s="11">
        <v>400</v>
      </c>
      <c r="R35" s="1">
        <f t="shared" si="1"/>
        <v>400</v>
      </c>
      <c r="S35" s="1" t="s">
        <v>77</v>
      </c>
    </row>
    <row r="36" spans="1:19" s="22" customFormat="1" ht="12.75">
      <c r="A36" s="12">
        <v>33</v>
      </c>
      <c r="B36" s="12" t="s">
        <v>137</v>
      </c>
      <c r="C36" s="10" t="s">
        <v>138</v>
      </c>
      <c r="D36" s="23" t="s">
        <v>84</v>
      </c>
      <c r="E36" s="26" t="s">
        <v>81</v>
      </c>
      <c r="F36" s="26"/>
      <c r="G36" s="12">
        <v>400</v>
      </c>
      <c r="H36" s="12"/>
      <c r="I36" s="12">
        <v>0</v>
      </c>
      <c r="J36" s="12"/>
      <c r="K36" s="12">
        <v>0</v>
      </c>
      <c r="L36" s="12">
        <v>0</v>
      </c>
      <c r="M36" s="12">
        <v>0</v>
      </c>
      <c r="N36" s="12">
        <v>0</v>
      </c>
      <c r="O36" s="25"/>
      <c r="P36" s="25">
        <v>400</v>
      </c>
      <c r="Q36" s="21"/>
      <c r="R36" s="21">
        <f t="shared" si="1"/>
        <v>400</v>
      </c>
      <c r="S36" s="21" t="s">
        <v>77</v>
      </c>
    </row>
    <row r="37" spans="1:19" s="22" customFormat="1" ht="12.75">
      <c r="A37" s="40">
        <v>34</v>
      </c>
      <c r="B37" s="40" t="s">
        <v>139</v>
      </c>
      <c r="C37" s="41" t="s">
        <v>140</v>
      </c>
      <c r="D37" s="42" t="s">
        <v>141</v>
      </c>
      <c r="E37" s="56"/>
      <c r="F37" s="50" t="s">
        <v>81</v>
      </c>
      <c r="G37" s="40">
        <v>250</v>
      </c>
      <c r="H37" s="40"/>
      <c r="I37" s="40">
        <v>0</v>
      </c>
      <c r="J37" s="40"/>
      <c r="K37" s="40">
        <v>0</v>
      </c>
      <c r="L37" s="40">
        <v>0</v>
      </c>
      <c r="M37" s="40">
        <v>0</v>
      </c>
      <c r="N37" s="40">
        <v>0</v>
      </c>
      <c r="O37" s="44">
        <v>250</v>
      </c>
      <c r="P37" s="44"/>
      <c r="Q37" s="21"/>
      <c r="R37" s="21">
        <f t="shared" si="1"/>
        <v>250</v>
      </c>
      <c r="S37" s="21" t="s">
        <v>76</v>
      </c>
    </row>
    <row r="38" spans="1:19" s="22" customFormat="1" ht="12.75">
      <c r="A38" s="12">
        <v>35</v>
      </c>
      <c r="B38" s="12" t="s">
        <v>176</v>
      </c>
      <c r="C38" s="10" t="s">
        <v>177</v>
      </c>
      <c r="D38" s="23" t="s">
        <v>141</v>
      </c>
      <c r="E38" s="26"/>
      <c r="F38" s="26"/>
      <c r="G38" s="12">
        <v>250</v>
      </c>
      <c r="H38" s="12"/>
      <c r="I38" s="12">
        <v>0</v>
      </c>
      <c r="J38" s="12" t="s">
        <v>18</v>
      </c>
      <c r="K38" s="12">
        <v>395</v>
      </c>
      <c r="L38" s="12">
        <v>0</v>
      </c>
      <c r="M38" s="12">
        <v>0</v>
      </c>
      <c r="N38" s="12">
        <v>0</v>
      </c>
      <c r="O38" s="25">
        <v>645</v>
      </c>
      <c r="P38" s="25"/>
      <c r="Q38" s="21"/>
      <c r="R38" s="21">
        <f t="shared" si="1"/>
        <v>645</v>
      </c>
      <c r="S38" s="21" t="s">
        <v>76</v>
      </c>
    </row>
    <row r="39" spans="1:19" ht="12.75">
      <c r="A39" s="9">
        <v>36</v>
      </c>
      <c r="B39" s="9" t="s">
        <v>142</v>
      </c>
      <c r="C39" s="10" t="s">
        <v>143</v>
      </c>
      <c r="D39" s="23" t="s">
        <v>84</v>
      </c>
      <c r="E39" s="29" t="s">
        <v>81</v>
      </c>
      <c r="F39" s="29"/>
      <c r="G39" s="9">
        <v>400</v>
      </c>
      <c r="H39" s="9"/>
      <c r="I39" s="9">
        <v>0</v>
      </c>
      <c r="J39" s="9"/>
      <c r="K39" s="9">
        <v>0</v>
      </c>
      <c r="L39" s="9">
        <v>0</v>
      </c>
      <c r="M39" s="9">
        <v>0</v>
      </c>
      <c r="N39" s="9">
        <v>0</v>
      </c>
      <c r="O39" s="11"/>
      <c r="P39" s="11">
        <v>400</v>
      </c>
      <c r="R39" s="1">
        <f t="shared" si="1"/>
        <v>400</v>
      </c>
      <c r="S39" s="1" t="s">
        <v>77</v>
      </c>
    </row>
    <row r="40" spans="1:19" ht="12.75">
      <c r="A40" s="9">
        <v>37</v>
      </c>
      <c r="B40" s="9" t="s">
        <v>188</v>
      </c>
      <c r="C40" s="10" t="s">
        <v>144</v>
      </c>
      <c r="D40" s="23" t="s">
        <v>32</v>
      </c>
      <c r="E40" s="29"/>
      <c r="F40" s="29"/>
      <c r="G40" s="9">
        <v>250</v>
      </c>
      <c r="H40" s="9" t="s">
        <v>18</v>
      </c>
      <c r="I40" s="9">
        <v>325</v>
      </c>
      <c r="J40" s="9"/>
      <c r="K40" s="9">
        <v>0</v>
      </c>
      <c r="L40" s="9">
        <v>0</v>
      </c>
      <c r="M40" s="9">
        <v>0</v>
      </c>
      <c r="N40" s="9">
        <v>0</v>
      </c>
      <c r="O40" s="11">
        <v>575</v>
      </c>
      <c r="P40" s="11"/>
      <c r="R40" s="1">
        <f t="shared" si="1"/>
        <v>575</v>
      </c>
      <c r="S40" s="1" t="s">
        <v>76</v>
      </c>
    </row>
    <row r="41" spans="1:19" ht="12.75">
      <c r="A41" s="51">
        <v>38</v>
      </c>
      <c r="B41" s="51" t="s">
        <v>189</v>
      </c>
      <c r="C41" s="52" t="s">
        <v>190</v>
      </c>
      <c r="D41" s="53" t="s">
        <v>109</v>
      </c>
      <c r="E41" s="54"/>
      <c r="F41" s="54"/>
      <c r="G41" s="51">
        <v>250</v>
      </c>
      <c r="H41" s="51" t="s">
        <v>191</v>
      </c>
      <c r="I41" s="51">
        <f>325+130</f>
        <v>455</v>
      </c>
      <c r="J41" s="51"/>
      <c r="K41" s="51">
        <v>0</v>
      </c>
      <c r="L41" s="51">
        <v>0</v>
      </c>
      <c r="M41" s="51">
        <v>0</v>
      </c>
      <c r="N41" s="51">
        <v>0</v>
      </c>
      <c r="O41" s="55">
        <f>605+130-30</f>
        <v>705</v>
      </c>
      <c r="P41" s="55"/>
      <c r="R41" s="1">
        <f t="shared" si="1"/>
        <v>705</v>
      </c>
      <c r="S41" s="1" t="s">
        <v>76</v>
      </c>
    </row>
    <row r="42" spans="1:19" ht="12.75">
      <c r="A42" s="45">
        <v>39</v>
      </c>
      <c r="B42" s="45" t="s">
        <v>192</v>
      </c>
      <c r="C42" s="46" t="s">
        <v>193</v>
      </c>
      <c r="D42" s="47" t="s">
        <v>84</v>
      </c>
      <c r="E42" s="48" t="s">
        <v>81</v>
      </c>
      <c r="F42" s="48"/>
      <c r="G42" s="45">
        <v>400</v>
      </c>
      <c r="H42" s="45"/>
      <c r="I42" s="45">
        <v>0</v>
      </c>
      <c r="J42" s="45"/>
      <c r="K42" s="45">
        <v>0</v>
      </c>
      <c r="L42" s="45">
        <v>0</v>
      </c>
      <c r="M42" s="45">
        <v>0</v>
      </c>
      <c r="N42" s="45">
        <v>0</v>
      </c>
      <c r="O42" s="49"/>
      <c r="P42" s="49">
        <v>400</v>
      </c>
      <c r="R42" s="1">
        <f t="shared" si="1"/>
        <v>400</v>
      </c>
      <c r="S42" s="1" t="s">
        <v>77</v>
      </c>
    </row>
    <row r="43" spans="1:19" s="22" customFormat="1" ht="12.75">
      <c r="A43" s="40">
        <v>40</v>
      </c>
      <c r="B43" s="40" t="s">
        <v>145</v>
      </c>
      <c r="C43" s="41" t="s">
        <v>146</v>
      </c>
      <c r="D43" s="42"/>
      <c r="E43" s="50"/>
      <c r="F43" s="50" t="s">
        <v>81</v>
      </c>
      <c r="G43" s="40">
        <v>250</v>
      </c>
      <c r="H43" s="40"/>
      <c r="I43" s="40">
        <v>0</v>
      </c>
      <c r="J43" s="40"/>
      <c r="K43" s="40">
        <v>0</v>
      </c>
      <c r="L43" s="40">
        <v>0</v>
      </c>
      <c r="M43" s="40">
        <v>0</v>
      </c>
      <c r="N43" s="40">
        <v>0</v>
      </c>
      <c r="O43" s="44">
        <v>250</v>
      </c>
      <c r="P43" s="44"/>
      <c r="Q43" s="21"/>
      <c r="R43" s="21">
        <f t="shared" si="1"/>
        <v>250</v>
      </c>
      <c r="S43" s="21" t="s">
        <v>76</v>
      </c>
    </row>
    <row r="44" spans="1:19" ht="12.75">
      <c r="A44" s="9">
        <v>41</v>
      </c>
      <c r="B44" s="9" t="s">
        <v>194</v>
      </c>
      <c r="C44" s="10" t="s">
        <v>147</v>
      </c>
      <c r="D44" s="23" t="s">
        <v>32</v>
      </c>
      <c r="E44" s="29"/>
      <c r="F44" s="29"/>
      <c r="G44" s="9">
        <v>250</v>
      </c>
      <c r="H44" s="9" t="s">
        <v>18</v>
      </c>
      <c r="I44" s="9">
        <v>325</v>
      </c>
      <c r="J44" s="9"/>
      <c r="K44" s="9">
        <v>0</v>
      </c>
      <c r="L44" s="9">
        <v>0</v>
      </c>
      <c r="M44" s="9">
        <v>0</v>
      </c>
      <c r="N44" s="9">
        <v>0</v>
      </c>
      <c r="O44" s="11">
        <v>575</v>
      </c>
      <c r="P44" s="11"/>
      <c r="R44" s="1">
        <f t="shared" si="1"/>
        <v>575</v>
      </c>
      <c r="S44" s="1" t="s">
        <v>76</v>
      </c>
    </row>
    <row r="45" spans="1:19" ht="12.75">
      <c r="A45" s="9">
        <v>42</v>
      </c>
      <c r="B45" s="9" t="s">
        <v>148</v>
      </c>
      <c r="C45" s="10" t="s">
        <v>149</v>
      </c>
      <c r="D45" s="23" t="s">
        <v>32</v>
      </c>
      <c r="E45" s="29"/>
      <c r="F45" s="29"/>
      <c r="G45" s="9">
        <v>250</v>
      </c>
      <c r="H45" s="9" t="s">
        <v>18</v>
      </c>
      <c r="I45" s="9">
        <v>325</v>
      </c>
      <c r="J45" s="9"/>
      <c r="K45" s="9">
        <v>0</v>
      </c>
      <c r="L45" s="9">
        <v>0</v>
      </c>
      <c r="M45" s="9">
        <v>0</v>
      </c>
      <c r="N45" s="9">
        <v>0</v>
      </c>
      <c r="O45" s="11">
        <v>575</v>
      </c>
      <c r="P45" s="11"/>
      <c r="R45" s="1">
        <f t="shared" si="1"/>
        <v>575</v>
      </c>
      <c r="S45" s="1" t="s">
        <v>76</v>
      </c>
    </row>
    <row r="46" spans="1:19" s="22" customFormat="1" ht="12.75">
      <c r="A46" s="40">
        <v>43</v>
      </c>
      <c r="B46" s="40" t="s">
        <v>150</v>
      </c>
      <c r="C46" s="41" t="s">
        <v>151</v>
      </c>
      <c r="D46" s="57" t="s">
        <v>152</v>
      </c>
      <c r="E46" s="58"/>
      <c r="F46" s="50" t="s">
        <v>81</v>
      </c>
      <c r="G46" s="40">
        <v>250</v>
      </c>
      <c r="H46" s="40" t="s">
        <v>18</v>
      </c>
      <c r="I46" s="40">
        <v>325</v>
      </c>
      <c r="J46" s="40"/>
      <c r="K46" s="40">
        <v>0</v>
      </c>
      <c r="L46" s="40">
        <v>0</v>
      </c>
      <c r="M46" s="40">
        <v>0</v>
      </c>
      <c r="N46" s="40">
        <v>0</v>
      </c>
      <c r="O46" s="44">
        <v>575</v>
      </c>
      <c r="P46" s="44"/>
      <c r="Q46" s="21"/>
      <c r="R46" s="21">
        <f t="shared" si="1"/>
        <v>575</v>
      </c>
      <c r="S46" s="21" t="s">
        <v>76</v>
      </c>
    </row>
    <row r="47" spans="1:19" ht="12.75">
      <c r="A47" s="9">
        <v>44</v>
      </c>
      <c r="B47" s="9" t="s">
        <v>153</v>
      </c>
      <c r="C47" s="10" t="s">
        <v>154</v>
      </c>
      <c r="D47" s="23" t="s">
        <v>55</v>
      </c>
      <c r="E47" s="29"/>
      <c r="F47" s="29"/>
      <c r="G47" s="9">
        <v>250</v>
      </c>
      <c r="H47" s="9" t="s">
        <v>294</v>
      </c>
      <c r="I47" s="9">
        <v>65</v>
      </c>
      <c r="J47" s="9"/>
      <c r="K47" s="9">
        <v>0</v>
      </c>
      <c r="L47" s="9">
        <v>0</v>
      </c>
      <c r="M47" s="9">
        <v>0</v>
      </c>
      <c r="N47" s="9">
        <v>0</v>
      </c>
      <c r="O47" s="11">
        <v>315</v>
      </c>
      <c r="P47" s="11"/>
      <c r="R47" s="1">
        <f t="shared" si="1"/>
        <v>315</v>
      </c>
      <c r="S47" s="1" t="s">
        <v>76</v>
      </c>
    </row>
    <row r="48" spans="1:19" s="22" customFormat="1" ht="12.75">
      <c r="A48" s="12">
        <v>45</v>
      </c>
      <c r="B48" s="12" t="s">
        <v>178</v>
      </c>
      <c r="C48" s="10" t="s">
        <v>179</v>
      </c>
      <c r="D48" s="23" t="s">
        <v>55</v>
      </c>
      <c r="E48" s="26"/>
      <c r="F48" s="26"/>
      <c r="G48" s="12">
        <v>250</v>
      </c>
      <c r="H48" s="12" t="s">
        <v>155</v>
      </c>
      <c r="I48" s="12">
        <v>65</v>
      </c>
      <c r="J48" s="12"/>
      <c r="K48" s="12">
        <v>0</v>
      </c>
      <c r="L48" s="12">
        <v>0</v>
      </c>
      <c r="M48" s="12">
        <v>0</v>
      </c>
      <c r="N48" s="12">
        <v>0</v>
      </c>
      <c r="O48" s="25">
        <v>315</v>
      </c>
      <c r="P48" s="25"/>
      <c r="Q48" s="21"/>
      <c r="R48" s="21">
        <f t="shared" si="1"/>
        <v>315</v>
      </c>
      <c r="S48" s="21" t="s">
        <v>76</v>
      </c>
    </row>
    <row r="49" spans="1:19" ht="12.75">
      <c r="A49" s="9">
        <v>46</v>
      </c>
      <c r="B49" s="9" t="s">
        <v>156</v>
      </c>
      <c r="C49" s="10" t="s">
        <v>157</v>
      </c>
      <c r="D49" s="23" t="s">
        <v>55</v>
      </c>
      <c r="E49" s="29"/>
      <c r="F49" s="29"/>
      <c r="G49" s="9">
        <v>250</v>
      </c>
      <c r="H49" s="9" t="s">
        <v>155</v>
      </c>
      <c r="I49" s="9">
        <v>65</v>
      </c>
      <c r="J49" s="9"/>
      <c r="K49" s="9">
        <v>0</v>
      </c>
      <c r="L49" s="9">
        <v>0</v>
      </c>
      <c r="M49" s="9">
        <v>0</v>
      </c>
      <c r="N49" s="9">
        <v>0</v>
      </c>
      <c r="O49" s="11">
        <v>315</v>
      </c>
      <c r="P49" s="11"/>
      <c r="R49" s="1">
        <f t="shared" si="1"/>
        <v>315</v>
      </c>
      <c r="S49" s="1" t="s">
        <v>76</v>
      </c>
    </row>
    <row r="50" spans="1:19" ht="12.75">
      <c r="A50" s="9">
        <v>47</v>
      </c>
      <c r="B50" s="9" t="s">
        <v>158</v>
      </c>
      <c r="C50" s="10" t="s">
        <v>159</v>
      </c>
      <c r="D50" s="23" t="s">
        <v>84</v>
      </c>
      <c r="E50" s="29" t="s">
        <v>81</v>
      </c>
      <c r="F50" s="29"/>
      <c r="G50" s="9">
        <v>300</v>
      </c>
      <c r="H50" s="9"/>
      <c r="I50" s="9">
        <v>0</v>
      </c>
      <c r="J50" s="9"/>
      <c r="K50" s="9">
        <v>0</v>
      </c>
      <c r="L50" s="9">
        <v>0</v>
      </c>
      <c r="M50" s="9">
        <v>0</v>
      </c>
      <c r="N50" s="9">
        <v>0</v>
      </c>
      <c r="O50" s="11">
        <v>300</v>
      </c>
      <c r="P50" s="11"/>
      <c r="R50" s="1">
        <f t="shared" si="1"/>
        <v>300</v>
      </c>
      <c r="S50" s="1" t="s">
        <v>76</v>
      </c>
    </row>
    <row r="51" spans="1:19" ht="12.75">
      <c r="A51" s="45">
        <v>48</v>
      </c>
      <c r="B51" s="45" t="s">
        <v>195</v>
      </c>
      <c r="C51" s="46" t="s">
        <v>196</v>
      </c>
      <c r="D51" s="47"/>
      <c r="E51" s="48"/>
      <c r="F51" s="48"/>
      <c r="G51" s="45">
        <v>300</v>
      </c>
      <c r="H51" s="45"/>
      <c r="I51" s="45">
        <v>0</v>
      </c>
      <c r="J51" s="45"/>
      <c r="K51" s="45">
        <v>0</v>
      </c>
      <c r="L51" s="45">
        <v>100</v>
      </c>
      <c r="M51" s="45">
        <v>50</v>
      </c>
      <c r="N51" s="45">
        <v>30</v>
      </c>
      <c r="O51" s="49">
        <v>480</v>
      </c>
      <c r="P51" s="49"/>
      <c r="R51" s="1">
        <f t="shared" si="1"/>
        <v>480</v>
      </c>
      <c r="S51" s="1" t="s">
        <v>76</v>
      </c>
    </row>
    <row r="52" spans="1:19" ht="12.75">
      <c r="A52" s="45">
        <v>49</v>
      </c>
      <c r="B52" s="45" t="s">
        <v>292</v>
      </c>
      <c r="C52" s="141" t="s">
        <v>293</v>
      </c>
      <c r="D52" s="47" t="s">
        <v>32</v>
      </c>
      <c r="E52" s="48"/>
      <c r="F52" s="48"/>
      <c r="G52" s="45">
        <v>300</v>
      </c>
      <c r="H52" s="45"/>
      <c r="I52" s="45">
        <v>0</v>
      </c>
      <c r="J52" s="45"/>
      <c r="K52" s="45">
        <v>0</v>
      </c>
      <c r="L52" s="45">
        <v>0</v>
      </c>
      <c r="M52" s="45">
        <v>0</v>
      </c>
      <c r="N52" s="45">
        <v>0</v>
      </c>
      <c r="O52" s="49">
        <v>300</v>
      </c>
      <c r="P52" s="49"/>
      <c r="R52" s="1">
        <f t="shared" si="1"/>
        <v>300</v>
      </c>
      <c r="S52" s="1" t="s">
        <v>76</v>
      </c>
    </row>
    <row r="53" spans="1:19" ht="12.75">
      <c r="A53" s="45">
        <v>50</v>
      </c>
      <c r="B53" s="45" t="s">
        <v>197</v>
      </c>
      <c r="C53" s="46" t="s">
        <v>198</v>
      </c>
      <c r="D53" s="47" t="s">
        <v>84</v>
      </c>
      <c r="E53" s="48"/>
      <c r="F53" s="48"/>
      <c r="G53" s="45">
        <v>300</v>
      </c>
      <c r="H53" s="45"/>
      <c r="I53" s="45">
        <v>0</v>
      </c>
      <c r="J53" s="45"/>
      <c r="K53" s="45">
        <v>0</v>
      </c>
      <c r="L53" s="45">
        <v>0</v>
      </c>
      <c r="M53" s="45">
        <v>0</v>
      </c>
      <c r="N53" s="45">
        <v>0</v>
      </c>
      <c r="O53" s="49">
        <v>300</v>
      </c>
      <c r="P53" s="49"/>
      <c r="R53" s="1">
        <f t="shared" si="1"/>
        <v>300</v>
      </c>
      <c r="S53" s="1" t="s">
        <v>76</v>
      </c>
    </row>
    <row r="54" spans="1:19" ht="12.75">
      <c r="A54" s="12">
        <v>51</v>
      </c>
      <c r="B54" s="12" t="s">
        <v>160</v>
      </c>
      <c r="C54" s="10" t="s">
        <v>161</v>
      </c>
      <c r="D54" s="23" t="s">
        <v>109</v>
      </c>
      <c r="E54" s="29"/>
      <c r="F54" s="29"/>
      <c r="G54" s="12">
        <v>300</v>
      </c>
      <c r="H54" s="9" t="s">
        <v>18</v>
      </c>
      <c r="I54" s="12">
        <v>325</v>
      </c>
      <c r="J54" s="9"/>
      <c r="K54" s="9">
        <v>0</v>
      </c>
      <c r="L54" s="9">
        <v>0</v>
      </c>
      <c r="M54" s="9">
        <v>0</v>
      </c>
      <c r="N54" s="9">
        <v>0</v>
      </c>
      <c r="O54" s="11">
        <v>625</v>
      </c>
      <c r="P54" s="11"/>
      <c r="R54" s="1">
        <f t="shared" si="1"/>
        <v>625</v>
      </c>
      <c r="S54" s="1" t="s">
        <v>76</v>
      </c>
    </row>
    <row r="55" spans="1:19" ht="12.75">
      <c r="A55" s="12">
        <v>52</v>
      </c>
      <c r="B55" s="12" t="s">
        <v>199</v>
      </c>
      <c r="C55" s="10" t="s">
        <v>162</v>
      </c>
      <c r="D55" s="23" t="s">
        <v>32</v>
      </c>
      <c r="E55" s="29"/>
      <c r="F55" s="29"/>
      <c r="G55" s="12">
        <v>300</v>
      </c>
      <c r="H55" s="9" t="s">
        <v>18</v>
      </c>
      <c r="I55" s="12">
        <v>325</v>
      </c>
      <c r="J55" s="9"/>
      <c r="K55" s="9">
        <v>0</v>
      </c>
      <c r="L55" s="9">
        <v>0</v>
      </c>
      <c r="M55" s="9">
        <v>0</v>
      </c>
      <c r="N55" s="9">
        <v>0</v>
      </c>
      <c r="O55" s="11">
        <v>625</v>
      </c>
      <c r="P55" s="11"/>
      <c r="R55" s="1">
        <f t="shared" si="1"/>
        <v>625</v>
      </c>
      <c r="S55" s="1" t="s">
        <v>76</v>
      </c>
    </row>
    <row r="56" spans="1:19" ht="12.75">
      <c r="A56" s="45">
        <v>53</v>
      </c>
      <c r="B56" s="45" t="s">
        <v>200</v>
      </c>
      <c r="C56" s="46" t="s">
        <v>201</v>
      </c>
      <c r="D56" s="47" t="s">
        <v>32</v>
      </c>
      <c r="E56" s="48"/>
      <c r="F56" s="48"/>
      <c r="G56" s="45">
        <v>300</v>
      </c>
      <c r="H56" s="45"/>
      <c r="I56" s="45">
        <v>0</v>
      </c>
      <c r="J56" s="45"/>
      <c r="K56" s="45">
        <v>0</v>
      </c>
      <c r="L56" s="45">
        <v>0</v>
      </c>
      <c r="M56" s="45">
        <v>0</v>
      </c>
      <c r="N56" s="45">
        <v>0</v>
      </c>
      <c r="O56" s="49">
        <v>300</v>
      </c>
      <c r="P56" s="49"/>
      <c r="R56" s="1">
        <f t="shared" si="1"/>
        <v>300</v>
      </c>
      <c r="S56" s="1" t="s">
        <v>76</v>
      </c>
    </row>
    <row r="57" spans="1:19" ht="12.75">
      <c r="A57" s="45">
        <v>54</v>
      </c>
      <c r="B57" s="45" t="s">
        <v>202</v>
      </c>
      <c r="C57" s="46" t="s">
        <v>203</v>
      </c>
      <c r="D57" s="47"/>
      <c r="E57" s="48"/>
      <c r="F57" s="48"/>
      <c r="G57" s="45">
        <v>300</v>
      </c>
      <c r="H57" s="45"/>
      <c r="I57" s="45"/>
      <c r="J57" s="45"/>
      <c r="K57" s="45"/>
      <c r="L57" s="45"/>
      <c r="M57" s="45"/>
      <c r="N57" s="45"/>
      <c r="O57" s="49">
        <v>300</v>
      </c>
      <c r="P57" s="49"/>
      <c r="R57" s="1">
        <f t="shared" si="1"/>
        <v>300</v>
      </c>
      <c r="S57" s="1" t="s">
        <v>76</v>
      </c>
    </row>
    <row r="58" spans="1:19" ht="12.75">
      <c r="A58" s="45">
        <v>55</v>
      </c>
      <c r="B58" s="45" t="s">
        <v>204</v>
      </c>
      <c r="C58" s="46" t="s">
        <v>205</v>
      </c>
      <c r="D58" s="47"/>
      <c r="E58" s="48"/>
      <c r="F58" s="48"/>
      <c r="G58" s="45">
        <v>300</v>
      </c>
      <c r="H58" s="45" t="s">
        <v>18</v>
      </c>
      <c r="I58" s="45">
        <v>325</v>
      </c>
      <c r="J58" s="45"/>
      <c r="K58" s="45">
        <v>0</v>
      </c>
      <c r="L58" s="45">
        <v>0</v>
      </c>
      <c r="M58" s="45">
        <v>0</v>
      </c>
      <c r="N58" s="45">
        <v>0</v>
      </c>
      <c r="O58" s="49">
        <v>625</v>
      </c>
      <c r="P58" s="49"/>
      <c r="R58" s="1">
        <f t="shared" si="1"/>
        <v>625</v>
      </c>
      <c r="S58" s="1" t="s">
        <v>76</v>
      </c>
    </row>
    <row r="59" spans="1:19" ht="12.75">
      <c r="A59" s="12">
        <v>56</v>
      </c>
      <c r="B59" s="98" t="s">
        <v>163</v>
      </c>
      <c r="C59" s="99" t="s">
        <v>164</v>
      </c>
      <c r="D59" s="100"/>
      <c r="E59" s="101"/>
      <c r="F59" s="101"/>
      <c r="G59" s="98">
        <v>400</v>
      </c>
      <c r="H59" s="102"/>
      <c r="I59" s="98"/>
      <c r="J59" s="102"/>
      <c r="K59" s="102"/>
      <c r="L59" s="102"/>
      <c r="M59" s="102"/>
      <c r="N59" s="102"/>
      <c r="O59" s="103"/>
      <c r="P59" s="103">
        <v>400</v>
      </c>
      <c r="R59" s="1">
        <f t="shared" si="1"/>
        <v>400</v>
      </c>
      <c r="S59" s="1"/>
    </row>
    <row r="60" spans="1:18" ht="12.75">
      <c r="A60" s="97">
        <v>57</v>
      </c>
      <c r="B60" s="110" t="s">
        <v>262</v>
      </c>
      <c r="C60" s="111" t="s">
        <v>263</v>
      </c>
      <c r="D60" s="112"/>
      <c r="E60" s="113"/>
      <c r="F60" s="113"/>
      <c r="G60" s="110">
        <v>300</v>
      </c>
      <c r="H60" s="114"/>
      <c r="I60" s="110">
        <v>0</v>
      </c>
      <c r="J60" s="114"/>
      <c r="K60" s="110">
        <v>0</v>
      </c>
      <c r="L60" s="110">
        <v>0</v>
      </c>
      <c r="M60" s="110">
        <v>0</v>
      </c>
      <c r="N60" s="110">
        <v>0</v>
      </c>
      <c r="O60" s="115">
        <v>300</v>
      </c>
      <c r="P60" s="115"/>
      <c r="R60" s="1">
        <f t="shared" si="1"/>
        <v>300</v>
      </c>
    </row>
    <row r="61" spans="1:18" ht="12.75">
      <c r="A61" s="104">
        <v>58</v>
      </c>
      <c r="B61" s="104" t="s">
        <v>264</v>
      </c>
      <c r="C61" s="105" t="s">
        <v>265</v>
      </c>
      <c r="D61" s="106"/>
      <c r="E61" s="107"/>
      <c r="F61" s="107"/>
      <c r="G61" s="104">
        <v>300</v>
      </c>
      <c r="H61" s="108" t="s">
        <v>266</v>
      </c>
      <c r="I61" s="104">
        <v>130</v>
      </c>
      <c r="J61" s="108"/>
      <c r="K61" s="104">
        <v>0</v>
      </c>
      <c r="L61" s="104">
        <v>0</v>
      </c>
      <c r="M61" s="104">
        <v>0</v>
      </c>
      <c r="N61" s="104">
        <v>0</v>
      </c>
      <c r="O61" s="109">
        <f>G61+I61+K61+L61+M61+N61</f>
        <v>430</v>
      </c>
      <c r="P61" s="109"/>
      <c r="R61" s="1">
        <f t="shared" si="1"/>
        <v>430</v>
      </c>
    </row>
    <row r="62" spans="1:18" ht="12.75">
      <c r="A62" s="104">
        <v>59</v>
      </c>
      <c r="B62" s="104" t="s">
        <v>267</v>
      </c>
      <c r="C62" s="105" t="s">
        <v>268</v>
      </c>
      <c r="D62" s="106"/>
      <c r="E62" s="107"/>
      <c r="F62" s="107"/>
      <c r="G62" s="104">
        <v>300</v>
      </c>
      <c r="H62" s="108" t="s">
        <v>39</v>
      </c>
      <c r="I62" s="104">
        <v>325</v>
      </c>
      <c r="J62" s="108"/>
      <c r="K62" s="104"/>
      <c r="L62" s="104"/>
      <c r="M62" s="104"/>
      <c r="N62" s="104"/>
      <c r="O62" s="109">
        <f>G62+I62+K62+L62+M62+N62</f>
        <v>625</v>
      </c>
      <c r="P62" s="109"/>
      <c r="R62" s="1"/>
    </row>
    <row r="63" spans="1:18" ht="12.75">
      <c r="A63" s="104">
        <v>60</v>
      </c>
      <c r="B63" s="104" t="s">
        <v>269</v>
      </c>
      <c r="C63" s="105" t="s">
        <v>270</v>
      </c>
      <c r="D63" s="106"/>
      <c r="E63" s="107"/>
      <c r="F63" s="107"/>
      <c r="G63" s="104">
        <v>300</v>
      </c>
      <c r="H63" s="108"/>
      <c r="I63" s="104"/>
      <c r="J63" s="108"/>
      <c r="K63" s="104"/>
      <c r="L63" s="104"/>
      <c r="M63" s="104"/>
      <c r="N63" s="104"/>
      <c r="O63" s="109">
        <f>G63+I63+K63+L63+M63+N63</f>
        <v>300</v>
      </c>
      <c r="P63" s="109"/>
      <c r="R63" s="1"/>
    </row>
    <row r="64" spans="1:18" ht="12.75">
      <c r="A64" s="116">
        <v>61</v>
      </c>
      <c r="B64" s="116" t="s">
        <v>277</v>
      </c>
      <c r="C64" s="117"/>
      <c r="D64" s="142"/>
      <c r="E64" s="143"/>
      <c r="F64" s="143"/>
      <c r="G64" s="116"/>
      <c r="H64" s="116" t="s">
        <v>278</v>
      </c>
      <c r="I64" s="116">
        <v>325</v>
      </c>
      <c r="J64" s="116"/>
      <c r="K64" s="116"/>
      <c r="L64" s="116"/>
      <c r="M64" s="116"/>
      <c r="N64" s="116">
        <v>30</v>
      </c>
      <c r="O64" s="144">
        <f>G64+I64+K64+L64+M64+N64</f>
        <v>355</v>
      </c>
      <c r="P64" s="144"/>
      <c r="R64" s="1"/>
    </row>
    <row r="65" spans="1:18" ht="12" customHeight="1">
      <c r="A65" s="104">
        <v>62</v>
      </c>
      <c r="B65" s="104" t="s">
        <v>275</v>
      </c>
      <c r="C65" s="105"/>
      <c r="D65" s="106"/>
      <c r="E65" s="107"/>
      <c r="F65" s="107"/>
      <c r="G65" s="104">
        <v>300</v>
      </c>
      <c r="H65" s="108" t="s">
        <v>18</v>
      </c>
      <c r="I65" s="104">
        <v>325</v>
      </c>
      <c r="J65" s="108"/>
      <c r="K65" s="104"/>
      <c r="L65" s="104"/>
      <c r="M65" s="104"/>
      <c r="N65" s="104"/>
      <c r="O65" s="109">
        <f>G65+I65+K65+L65+M65+N65</f>
        <v>625</v>
      </c>
      <c r="P65" s="109"/>
      <c r="R65" s="1"/>
    </row>
    <row r="66" spans="1:18" ht="12" customHeight="1">
      <c r="A66" s="104">
        <v>63</v>
      </c>
      <c r="B66" s="104" t="s">
        <v>280</v>
      </c>
      <c r="C66" s="105"/>
      <c r="D66" s="106"/>
      <c r="E66" s="107"/>
      <c r="F66" s="107"/>
      <c r="G66" s="104"/>
      <c r="H66" s="108" t="s">
        <v>273</v>
      </c>
      <c r="I66" s="104">
        <v>195</v>
      </c>
      <c r="J66" s="108"/>
      <c r="K66" s="104"/>
      <c r="L66" s="104"/>
      <c r="M66" s="104"/>
      <c r="N66" s="104"/>
      <c r="O66" s="109"/>
      <c r="P66" s="109"/>
      <c r="R66" s="1"/>
    </row>
    <row r="67" spans="1:18" ht="12" customHeight="1">
      <c r="A67" s="104">
        <v>64</v>
      </c>
      <c r="B67" s="104" t="s">
        <v>281</v>
      </c>
      <c r="C67" s="105"/>
      <c r="D67" s="106"/>
      <c r="E67" s="107"/>
      <c r="F67" s="107"/>
      <c r="G67" s="104"/>
      <c r="H67" s="108" t="s">
        <v>282</v>
      </c>
      <c r="I67" s="104"/>
      <c r="J67" s="108"/>
      <c r="K67" s="104"/>
      <c r="L67" s="104"/>
      <c r="M67" s="104"/>
      <c r="N67" s="104"/>
      <c r="O67" s="109"/>
      <c r="P67" s="109"/>
      <c r="R67" s="1"/>
    </row>
    <row r="68" spans="1:18" ht="12" customHeight="1">
      <c r="A68" s="104">
        <v>65</v>
      </c>
      <c r="B68" s="108" t="s">
        <v>62</v>
      </c>
      <c r="C68" s="105"/>
      <c r="D68" s="106"/>
      <c r="E68" s="107"/>
      <c r="F68" s="107"/>
      <c r="G68" s="104"/>
      <c r="H68" s="108" t="s">
        <v>283</v>
      </c>
      <c r="I68" s="104"/>
      <c r="J68" s="108"/>
      <c r="K68" s="104"/>
      <c r="L68" s="104"/>
      <c r="M68" s="104"/>
      <c r="N68" s="104"/>
      <c r="O68" s="109"/>
      <c r="P68" s="109"/>
      <c r="R68" s="1"/>
    </row>
    <row r="69" spans="1:16" ht="12.75">
      <c r="A69" s="140">
        <v>66</v>
      </c>
      <c r="B69" s="140" t="s">
        <v>291</v>
      </c>
      <c r="I69" s="13"/>
      <c r="O69" s="1">
        <f>SUM(O4:O65)</f>
        <v>20375</v>
      </c>
      <c r="P69" s="1">
        <f>SUM(P4:P65)</f>
        <v>5600</v>
      </c>
    </row>
    <row r="70" spans="1:9" ht="12.75">
      <c r="A70" s="13"/>
      <c r="B70" s="13"/>
      <c r="C70" s="59"/>
      <c r="D70" s="27"/>
      <c r="E70" s="60"/>
      <c r="F70" s="60"/>
      <c r="G70" s="13"/>
      <c r="I70" s="13"/>
    </row>
    <row r="71" spans="1:9" ht="12.75">
      <c r="A71" s="13"/>
      <c r="B71" s="13"/>
      <c r="C71" s="59"/>
      <c r="D71" s="27"/>
      <c r="E71" s="60"/>
      <c r="F71" s="60"/>
      <c r="G71" s="13"/>
      <c r="I71" s="13"/>
    </row>
    <row r="73" spans="1:5" ht="12.75">
      <c r="A73" s="58"/>
      <c r="B73" t="s">
        <v>206</v>
      </c>
      <c r="E73" s="33"/>
    </row>
    <row r="74" spans="1:2" ht="12.75" hidden="1">
      <c r="A74" s="32" t="s">
        <v>180</v>
      </c>
      <c r="B74" t="s">
        <v>207</v>
      </c>
    </row>
    <row r="75" ht="12.75" hidden="1"/>
  </sheetData>
  <mergeCells count="13">
    <mergeCell ref="M1:M3"/>
    <mergeCell ref="N1:N3"/>
    <mergeCell ref="O1:P2"/>
    <mergeCell ref="H2:I2"/>
    <mergeCell ref="J2:K2"/>
    <mergeCell ref="E1:F2"/>
    <mergeCell ref="G1:G3"/>
    <mergeCell ref="H1:K1"/>
    <mergeCell ref="L1:L3"/>
    <mergeCell ref="A1:A3"/>
    <mergeCell ref="B1:B3"/>
    <mergeCell ref="C1:C3"/>
    <mergeCell ref="D1:D3"/>
  </mergeCells>
  <hyperlinks>
    <hyperlink ref="C4" r:id="rId1" display="remon@icc.uji.es"/>
    <hyperlink ref="C5" r:id="rId2" display="cosmin_popa@yahoo.com"/>
    <hyperlink ref="C6" r:id="rId3" display="lucius@mag.pub.ro"/>
    <hyperlink ref="C7" r:id="rId4" display="ldetomma@unina.it"/>
    <hyperlink ref="C8" r:id="rId5" display="funieru@temf.de"/>
    <hyperlink ref="C9" r:id="rId6" display="drafiroiu@yahoo.com"/>
    <hyperlink ref="C10" r:id="rId7" display="matrix_total2000@yahoo.com"/>
    <hyperlink ref="C11" r:id="rId8" display="vasilem@amotion.pub.ro"/>
    <hyperlink ref="C12" r:id="rId9" display="vbucata@itee.elth.pub.ro"/>
    <hyperlink ref="C13" r:id="rId10" display="rux_co@itee.elth.pub.ro"/>
    <hyperlink ref="C14" r:id="rId11" display="fionescu@tech.pub.ro"/>
    <hyperlink ref="C15" r:id="rId12" display="brunk@math.uni-mainz.de"/>
    <hyperlink ref="C16" r:id="rId13" display="stpusca@yahoo.com"/>
    <hyperlink ref="C17" r:id="rId14" display="z.sheng@ewi.tudelft.nl"/>
    <hyperlink ref="C18" r:id="rId15" display="camelia@inoe.inoe.ro"/>
    <hyperlink ref="C19" r:id="rId16" display="t.voss@tudelft.nl"/>
    <hyperlink ref="C20" r:id="rId17" display="osirbu@elth.ucv.ro"/>
    <hyperlink ref="C21" r:id="rId18" display="rdamian@etc.tuiasi.ro"/>
    <hyperlink ref="C22" r:id="rId19" display="cgramsch@ieeh.et.tu-dresden.de"/>
    <hyperlink ref="C23" r:id="rId20" display="ipopa@elth.ucv.ro"/>
    <hyperlink ref="C24" r:id="rId21" display="cbuiu@yahoo.com"/>
    <hyperlink ref="C25" r:id="rId22" display="keesjan@cas.et.tudelft.nl"/>
    <hyperlink ref="C26" r:id="rId23" display="cazacu_emil@yahoo.com"/>
    <hyperlink ref="C27" r:id="rId24" display="fserteller@marmara.edu.tr"/>
    <hyperlink ref="C28" r:id="rId25" display="concetta.drago@gmailcom"/>
    <hyperlink ref="C29" r:id="rId26" display="gbanciu@infim.ro"/>
    <hyperlink ref="C30" r:id="rId27" display="slyspin@gmail.com"/>
    <hyperlink ref="C31" r:id="rId28" display="michael.striebel2@infineon.com"/>
    <hyperlink ref="C32" r:id="rId29" display="pichon@lgep.supelec.fr"/>
    <hyperlink ref="C33" r:id="rId30" display="z.ilievski@TUE.nl"/>
    <hyperlink ref="C34" r:id="rId31" display="mignat@icpe-ca.ro"/>
    <hyperlink ref="C35" r:id="rId32" display="tavimog@yahoo.com"/>
    <hyperlink ref="C36" r:id="rId33" display="albu@electro.masuri.pub.ro, albu@iee.org"/>
    <hyperlink ref="C37" r:id="rId34" display="tuomo.kujanpaa@tkk.fi"/>
    <hyperlink ref="C38" r:id="rId35" display="janne@ct.tkk.fi"/>
    <hyperlink ref="C39" r:id="rId36" display="fanes777@yahoo.com"/>
    <hyperlink ref="C40" r:id="rId37" display="ursula.van-rienen@uni-rostock.de"/>
    <hyperlink ref="C41" r:id="rId38" display="wil.schilders@philips.com"/>
    <hyperlink ref="C42" r:id="rId39" display="cazacu_dumitru@yahoo.com"/>
    <hyperlink ref="C43" r:id="rId40" display="fatih@be.itu.edu.tf"/>
    <hyperlink ref="C44" r:id="rId41" display="degersem@temf.de"/>
    <hyperlink ref="C45" r:id="rId42" display="seiler@temf.tu-darmstadt.de"/>
    <hyperlink ref="C46" r:id="rId43" display="clemens.pechstein@numa.uni-linz.ac.at"/>
    <hyperlink ref="C47" r:id="rId44" display="rbeneduci@unical.it"/>
    <hyperlink ref="C48" r:id="rId45" display="g.mascali@unical.it"/>
    <hyperlink ref="C49" r:id="rId46" display="g.ali@iac.cnr.it"/>
    <hyperlink ref="C50" r:id="rId47" display="Dan.Micu@et.utcluj.ro"/>
    <hyperlink ref="C52" r:id="rId48" display="vollebregt@math.uni-wuppertal.de"/>
    <hyperlink ref="C53" r:id="rId49" display="alexandru.craciun@ipacv.ro"/>
    <hyperlink ref="C54" r:id="rId50" display="d.lahaye@cwi.nl"/>
    <hyperlink ref="C55" r:id="rId51" display="defalco@math.uni-wuppertal.de"/>
    <hyperlink ref="C56" r:id="rId52" display="Calin.Munteanu@et.cluj.ro"/>
    <hyperlink ref="C57" r:id="rId53" display="eduard.sojka@vsb.cz"/>
    <hyperlink ref="C58" r:id="rId54" display="vlada.havel@seznam.cz"/>
    <hyperlink ref="C59" r:id="rId55" display="ionis@upit.ro"/>
    <hyperlink ref="C60" r:id="rId56" display="hadi_mt2004@yahoo.com"/>
    <hyperlink ref="C61" r:id="rId57" display="jan.martinovic@vsb.cz"/>
    <hyperlink ref="C62" r:id="rId58" display="tamara.beghtold@philips.com"/>
    <hyperlink ref="C63" r:id="rId59" display="anile@dmi.unict.it"/>
    <hyperlink ref="C51" r:id="rId60" display="michele.messina@st.com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49" r:id="rId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61"/>
  <sheetViews>
    <sheetView workbookViewId="0" topLeftCell="A31">
      <selection activeCell="F52" sqref="D52:F52"/>
    </sheetView>
  </sheetViews>
  <sheetFormatPr defaultColWidth="9.140625" defaultRowHeight="12.75"/>
  <cols>
    <col min="1" max="1" width="7.8515625" style="0" customWidth="1"/>
    <col min="2" max="2" width="34.00390625" style="0" customWidth="1"/>
    <col min="3" max="3" width="11.28125" style="0" customWidth="1"/>
    <col min="4" max="4" width="15.140625" style="0" customWidth="1"/>
    <col min="5" max="5" width="11.28125" style="0" customWidth="1"/>
    <col min="6" max="6" width="13.8515625" style="0" customWidth="1"/>
  </cols>
  <sheetData>
    <row r="1" ht="16.5" thickBot="1">
      <c r="B1" s="61" t="s">
        <v>208</v>
      </c>
    </row>
    <row r="2" spans="1:6" ht="13.5" thickBot="1">
      <c r="A2" s="157" t="s">
        <v>0</v>
      </c>
      <c r="B2" s="160" t="s">
        <v>209</v>
      </c>
      <c r="C2" s="163" t="s">
        <v>210</v>
      </c>
      <c r="D2" s="164"/>
      <c r="E2" s="164"/>
      <c r="F2" s="165"/>
    </row>
    <row r="3" spans="1:6" ht="14.25" thickBot="1" thickTop="1">
      <c r="A3" s="158"/>
      <c r="B3" s="161"/>
      <c r="C3" s="166" t="s">
        <v>11</v>
      </c>
      <c r="D3" s="167"/>
      <c r="E3" s="168" t="s">
        <v>12</v>
      </c>
      <c r="F3" s="169"/>
    </row>
    <row r="4" spans="1:6" ht="14.25" thickBot="1" thickTop="1">
      <c r="A4" s="159"/>
      <c r="B4" s="162"/>
      <c r="C4" s="148" t="s">
        <v>211</v>
      </c>
      <c r="D4" s="147" t="s">
        <v>14</v>
      </c>
      <c r="E4" s="149" t="s">
        <v>211</v>
      </c>
      <c r="F4" s="147" t="s">
        <v>14</v>
      </c>
    </row>
    <row r="5" spans="1:6" s="65" customFormat="1" ht="15.75">
      <c r="A5" s="62">
        <v>1</v>
      </c>
      <c r="B5" s="63" t="s">
        <v>15</v>
      </c>
      <c r="C5" s="64"/>
      <c r="D5" s="64"/>
      <c r="E5" s="62" t="s">
        <v>18</v>
      </c>
      <c r="F5" s="62" t="s">
        <v>212</v>
      </c>
    </row>
    <row r="6" spans="1:6" s="65" customFormat="1" ht="15.75">
      <c r="A6" s="66">
        <v>2</v>
      </c>
      <c r="B6" s="67" t="s">
        <v>213</v>
      </c>
      <c r="C6" s="66" t="s">
        <v>21</v>
      </c>
      <c r="D6" s="66" t="s">
        <v>214</v>
      </c>
      <c r="E6" s="68"/>
      <c r="F6" s="68"/>
    </row>
    <row r="7" spans="1:6" s="65" customFormat="1" ht="15.75">
      <c r="A7" s="66">
        <v>3</v>
      </c>
      <c r="B7" s="67" t="s">
        <v>25</v>
      </c>
      <c r="C7" s="66" t="s">
        <v>18</v>
      </c>
      <c r="D7" s="66" t="s">
        <v>215</v>
      </c>
      <c r="E7" s="68"/>
      <c r="F7" s="68"/>
    </row>
    <row r="8" spans="1:6" s="65" customFormat="1" ht="15.75">
      <c r="A8" s="66">
        <v>4</v>
      </c>
      <c r="B8" s="67" t="s">
        <v>33</v>
      </c>
      <c r="C8" s="66" t="s">
        <v>18</v>
      </c>
      <c r="D8" s="66" t="s">
        <v>216</v>
      </c>
      <c r="E8" s="68"/>
      <c r="F8" s="68"/>
    </row>
    <row r="9" spans="1:6" s="65" customFormat="1" ht="15.75">
      <c r="A9" s="62">
        <v>5</v>
      </c>
      <c r="B9" s="67" t="s">
        <v>35</v>
      </c>
      <c r="C9" s="66" t="s">
        <v>18</v>
      </c>
      <c r="D9" s="66" t="s">
        <v>216</v>
      </c>
      <c r="E9" s="68"/>
      <c r="F9" s="68"/>
    </row>
    <row r="10" spans="1:6" ht="15.75">
      <c r="A10" s="66">
        <v>6</v>
      </c>
      <c r="B10" s="69" t="s">
        <v>37</v>
      </c>
      <c r="C10" s="66" t="s">
        <v>39</v>
      </c>
      <c r="D10" s="66" t="s">
        <v>217</v>
      </c>
      <c r="E10" s="68"/>
      <c r="F10" s="68"/>
    </row>
    <row r="11" spans="1:6" s="65" customFormat="1" ht="13.5" customHeight="1">
      <c r="A11" s="66">
        <v>7</v>
      </c>
      <c r="B11" s="67" t="s">
        <v>40</v>
      </c>
      <c r="C11" s="66" t="s">
        <v>18</v>
      </c>
      <c r="D11" s="66" t="s">
        <v>218</v>
      </c>
      <c r="E11" s="68"/>
      <c r="F11" s="68"/>
    </row>
    <row r="12" spans="1:6" s="65" customFormat="1" ht="15.75">
      <c r="A12" s="66">
        <v>8</v>
      </c>
      <c r="B12" s="67" t="s">
        <v>42</v>
      </c>
      <c r="C12" s="66" t="s">
        <v>18</v>
      </c>
      <c r="D12" s="66" t="s">
        <v>219</v>
      </c>
      <c r="E12" s="68"/>
      <c r="F12" s="68"/>
    </row>
    <row r="13" spans="1:6" s="65" customFormat="1" ht="15.75">
      <c r="A13" s="62">
        <v>9</v>
      </c>
      <c r="B13" s="67" t="s">
        <v>45</v>
      </c>
      <c r="C13" s="66" t="s">
        <v>18</v>
      </c>
      <c r="D13" s="66" t="s">
        <v>218</v>
      </c>
      <c r="E13" s="68"/>
      <c r="F13" s="68"/>
    </row>
    <row r="14" spans="1:6" s="65" customFormat="1" ht="15.75">
      <c r="A14" s="66">
        <v>10</v>
      </c>
      <c r="B14" s="67" t="s">
        <v>47</v>
      </c>
      <c r="C14" s="68"/>
      <c r="D14" s="68"/>
      <c r="E14" s="66" t="s">
        <v>18</v>
      </c>
      <c r="F14" s="66" t="s">
        <v>220</v>
      </c>
    </row>
    <row r="15" spans="1:6" s="65" customFormat="1" ht="15.75">
      <c r="A15" s="66">
        <v>11</v>
      </c>
      <c r="B15" s="67" t="s">
        <v>40</v>
      </c>
      <c r="C15" s="66" t="s">
        <v>18</v>
      </c>
      <c r="D15" s="66" t="s">
        <v>221</v>
      </c>
      <c r="E15" s="68"/>
      <c r="F15" s="68"/>
    </row>
    <row r="16" spans="1:6" s="65" customFormat="1" ht="15.75">
      <c r="A16" s="66">
        <v>12</v>
      </c>
      <c r="B16" s="67" t="s">
        <v>53</v>
      </c>
      <c r="C16" s="66" t="s">
        <v>18</v>
      </c>
      <c r="D16" s="66" t="s">
        <v>222</v>
      </c>
      <c r="E16" s="68"/>
      <c r="F16" s="68"/>
    </row>
    <row r="17" spans="1:6" s="65" customFormat="1" ht="15.75">
      <c r="A17" s="62">
        <v>13</v>
      </c>
      <c r="B17" s="67" t="s">
        <v>56</v>
      </c>
      <c r="C17" s="68"/>
      <c r="D17" s="68"/>
      <c r="E17" s="66" t="s">
        <v>18</v>
      </c>
      <c r="F17" s="66" t="s">
        <v>223</v>
      </c>
    </row>
    <row r="18" spans="1:6" s="65" customFormat="1" ht="29.25" customHeight="1">
      <c r="A18" s="66">
        <v>14</v>
      </c>
      <c r="B18" s="70" t="s">
        <v>224</v>
      </c>
      <c r="C18" s="66" t="s">
        <v>18</v>
      </c>
      <c r="D18" s="66" t="s">
        <v>219</v>
      </c>
      <c r="E18" s="68"/>
      <c r="F18" s="68"/>
    </row>
    <row r="19" spans="1:6" s="65" customFormat="1" ht="15.75">
      <c r="A19" s="66">
        <v>15</v>
      </c>
      <c r="B19" s="72" t="s">
        <v>60</v>
      </c>
      <c r="C19" s="66" t="s">
        <v>18</v>
      </c>
      <c r="D19" s="71" t="s">
        <v>222</v>
      </c>
      <c r="E19" s="68"/>
      <c r="F19" s="68"/>
    </row>
    <row r="20" spans="1:6" s="65" customFormat="1" ht="15.75">
      <c r="A20" s="66">
        <v>16</v>
      </c>
      <c r="B20" s="72" t="s">
        <v>116</v>
      </c>
      <c r="C20" s="68"/>
      <c r="D20" s="68"/>
      <c r="E20" s="71" t="s">
        <v>118</v>
      </c>
      <c r="F20" s="71" t="s">
        <v>225</v>
      </c>
    </row>
    <row r="21" spans="1:6" s="65" customFormat="1" ht="15.75">
      <c r="A21" s="62">
        <v>17</v>
      </c>
      <c r="B21" s="72" t="s">
        <v>121</v>
      </c>
      <c r="C21" s="73"/>
      <c r="D21" s="74"/>
      <c r="E21" s="71" t="s">
        <v>123</v>
      </c>
      <c r="F21" s="71" t="s">
        <v>226</v>
      </c>
    </row>
    <row r="22" spans="1:6" s="65" customFormat="1" ht="15.75">
      <c r="A22" s="66">
        <v>18</v>
      </c>
      <c r="B22" s="72" t="s">
        <v>185</v>
      </c>
      <c r="C22" s="71" t="s">
        <v>24</v>
      </c>
      <c r="D22" s="71" t="s">
        <v>227</v>
      </c>
      <c r="E22" s="68"/>
      <c r="F22" s="68"/>
    </row>
    <row r="23" spans="1:6" s="65" customFormat="1" ht="31.5">
      <c r="A23" s="66">
        <v>19</v>
      </c>
      <c r="B23" s="70" t="s">
        <v>228</v>
      </c>
      <c r="C23" s="66" t="s">
        <v>18</v>
      </c>
      <c r="D23" s="66" t="s">
        <v>229</v>
      </c>
      <c r="E23" s="68"/>
      <c r="F23" s="68"/>
    </row>
    <row r="24" spans="1:6" s="65" customFormat="1" ht="15.75">
      <c r="A24" s="66">
        <v>20</v>
      </c>
      <c r="B24" s="72" t="s">
        <v>199</v>
      </c>
      <c r="C24" s="66" t="s">
        <v>18</v>
      </c>
      <c r="D24" s="71" t="s">
        <v>229</v>
      </c>
      <c r="E24" s="68"/>
      <c r="F24" s="68"/>
    </row>
    <row r="25" spans="1:6" s="65" customFormat="1" ht="15.75">
      <c r="A25" s="62">
        <v>21</v>
      </c>
      <c r="B25" s="67" t="s">
        <v>64</v>
      </c>
      <c r="C25" s="75"/>
      <c r="D25" s="75"/>
      <c r="E25" s="66" t="s">
        <v>18</v>
      </c>
      <c r="F25" s="66" t="s">
        <v>230</v>
      </c>
    </row>
    <row r="26" spans="1:6" s="65" customFormat="1" ht="15.75">
      <c r="A26" s="66">
        <v>22</v>
      </c>
      <c r="B26" s="67" t="s">
        <v>66</v>
      </c>
      <c r="C26" s="75"/>
      <c r="D26" s="75"/>
      <c r="E26" s="66" t="s">
        <v>18</v>
      </c>
      <c r="F26" s="66" t="s">
        <v>230</v>
      </c>
    </row>
    <row r="27" spans="1:6" s="65" customFormat="1" ht="15.75">
      <c r="A27" s="66">
        <v>23</v>
      </c>
      <c r="B27" s="67" t="s">
        <v>68</v>
      </c>
      <c r="C27" s="66" t="s">
        <v>21</v>
      </c>
      <c r="D27" s="66" t="s">
        <v>231</v>
      </c>
      <c r="E27" s="75"/>
      <c r="F27" s="75"/>
    </row>
    <row r="28" spans="1:6" s="65" customFormat="1" ht="15.75">
      <c r="A28" s="66">
        <v>24</v>
      </c>
      <c r="B28" s="67" t="s">
        <v>156</v>
      </c>
      <c r="C28" s="66" t="s">
        <v>155</v>
      </c>
      <c r="D28" s="66" t="s">
        <v>227</v>
      </c>
      <c r="E28" s="76"/>
      <c r="F28" s="75"/>
    </row>
    <row r="29" spans="1:6" s="65" customFormat="1" ht="15.75">
      <c r="A29" s="62">
        <v>25</v>
      </c>
      <c r="B29" s="67" t="s">
        <v>153</v>
      </c>
      <c r="C29" s="66" t="s">
        <v>294</v>
      </c>
      <c r="D29" s="66" t="s">
        <v>227</v>
      </c>
      <c r="E29" s="76"/>
      <c r="F29" s="75"/>
    </row>
    <row r="30" spans="1:6" s="77" customFormat="1" ht="15.75">
      <c r="A30" s="66">
        <v>26</v>
      </c>
      <c r="B30" s="72" t="s">
        <v>160</v>
      </c>
      <c r="C30" s="66" t="s">
        <v>18</v>
      </c>
      <c r="D30" s="71" t="s">
        <v>229</v>
      </c>
      <c r="E30" s="68"/>
      <c r="F30" s="68"/>
    </row>
    <row r="31" spans="1:7" s="65" customFormat="1" ht="15.75">
      <c r="A31" s="66">
        <v>27</v>
      </c>
      <c r="B31" s="67" t="s">
        <v>127</v>
      </c>
      <c r="C31" s="66" t="s">
        <v>18</v>
      </c>
      <c r="D31" s="66" t="s">
        <v>229</v>
      </c>
      <c r="E31" s="76"/>
      <c r="F31" s="76"/>
      <c r="G31" s="78"/>
    </row>
    <row r="32" spans="1:6" s="65" customFormat="1" ht="30.75" customHeight="1">
      <c r="A32" s="66">
        <v>28</v>
      </c>
      <c r="B32" s="70" t="s">
        <v>129</v>
      </c>
      <c r="C32" s="66" t="s">
        <v>132</v>
      </c>
      <c r="D32" s="66" t="s">
        <v>232</v>
      </c>
      <c r="E32" s="76"/>
      <c r="F32" s="75"/>
    </row>
    <row r="33" spans="1:6" s="65" customFormat="1" ht="15.75">
      <c r="A33" s="62">
        <v>29</v>
      </c>
      <c r="B33" s="72" t="s">
        <v>89</v>
      </c>
      <c r="C33" s="71" t="s">
        <v>18</v>
      </c>
      <c r="D33" s="71" t="s">
        <v>229</v>
      </c>
      <c r="E33" s="76"/>
      <c r="F33" s="75"/>
    </row>
    <row r="34" spans="1:6" s="65" customFormat="1" ht="15.75">
      <c r="A34" s="66">
        <v>30</v>
      </c>
      <c r="B34" s="67" t="s">
        <v>194</v>
      </c>
      <c r="C34" s="66" t="s">
        <v>18</v>
      </c>
      <c r="D34" s="66" t="s">
        <v>229</v>
      </c>
      <c r="E34" s="76"/>
      <c r="F34" s="75"/>
    </row>
    <row r="35" spans="1:6" s="65" customFormat="1" ht="15.75">
      <c r="A35" s="66">
        <v>31</v>
      </c>
      <c r="B35" s="67" t="s">
        <v>148</v>
      </c>
      <c r="C35" s="66" t="s">
        <v>18</v>
      </c>
      <c r="D35" s="66" t="s">
        <v>229</v>
      </c>
      <c r="E35" s="76"/>
      <c r="F35" s="75"/>
    </row>
    <row r="36" spans="1:6" s="65" customFormat="1" ht="15.75">
      <c r="A36" s="66">
        <v>32</v>
      </c>
      <c r="B36" s="72" t="s">
        <v>233</v>
      </c>
      <c r="C36" s="71" t="s">
        <v>295</v>
      </c>
      <c r="D36" s="71" t="s">
        <v>235</v>
      </c>
      <c r="E36" s="75"/>
      <c r="F36" s="75"/>
    </row>
    <row r="37" spans="1:6" s="65" customFormat="1" ht="15.75">
      <c r="A37" s="62">
        <v>33</v>
      </c>
      <c r="B37" s="72" t="s">
        <v>236</v>
      </c>
      <c r="C37" s="71" t="s">
        <v>295</v>
      </c>
      <c r="D37" s="71" t="s">
        <v>235</v>
      </c>
      <c r="E37" s="75"/>
      <c r="F37" s="75"/>
    </row>
    <row r="38" spans="1:6" s="65" customFormat="1" ht="15.75">
      <c r="A38" s="66">
        <v>34</v>
      </c>
      <c r="B38" s="72" t="s">
        <v>237</v>
      </c>
      <c r="C38" s="71" t="s">
        <v>234</v>
      </c>
      <c r="D38" s="71" t="s">
        <v>235</v>
      </c>
      <c r="E38" s="75"/>
      <c r="F38" s="75"/>
    </row>
    <row r="39" spans="1:6" s="65" customFormat="1" ht="15.75">
      <c r="A39" s="66">
        <v>35</v>
      </c>
      <c r="B39" s="72" t="s">
        <v>238</v>
      </c>
      <c r="C39" s="75"/>
      <c r="D39" s="75"/>
      <c r="E39" s="66" t="s">
        <v>18</v>
      </c>
      <c r="F39" s="66" t="s">
        <v>239</v>
      </c>
    </row>
    <row r="40" spans="1:6" s="65" customFormat="1" ht="15.75">
      <c r="A40" s="66">
        <v>36</v>
      </c>
      <c r="B40" s="67" t="s">
        <v>22</v>
      </c>
      <c r="C40" s="68"/>
      <c r="D40" s="68"/>
      <c r="E40" s="66" t="s">
        <v>24</v>
      </c>
      <c r="F40" s="66" t="s">
        <v>240</v>
      </c>
    </row>
    <row r="41" spans="1:6" s="65" customFormat="1" ht="15.75">
      <c r="A41" s="62">
        <v>37</v>
      </c>
      <c r="B41" s="72" t="s">
        <v>169</v>
      </c>
      <c r="C41" s="68"/>
      <c r="D41" s="68"/>
      <c r="E41" s="71" t="s">
        <v>18</v>
      </c>
      <c r="F41" s="71" t="s">
        <v>286</v>
      </c>
    </row>
    <row r="42" spans="1:6" s="65" customFormat="1" ht="15.75">
      <c r="A42" s="66">
        <v>38</v>
      </c>
      <c r="B42" s="72" t="s">
        <v>174</v>
      </c>
      <c r="C42" s="71" t="s">
        <v>18</v>
      </c>
      <c r="D42" s="71" t="s">
        <v>229</v>
      </c>
      <c r="E42" s="68"/>
      <c r="F42" s="68"/>
    </row>
    <row r="43" spans="1:6" s="65" customFormat="1" ht="15.75">
      <c r="A43" s="66">
        <v>39</v>
      </c>
      <c r="B43" s="72" t="s">
        <v>178</v>
      </c>
      <c r="C43" s="71" t="s">
        <v>155</v>
      </c>
      <c r="D43" s="71" t="s">
        <v>227</v>
      </c>
      <c r="E43" s="68"/>
      <c r="F43" s="68"/>
    </row>
    <row r="44" spans="1:6" s="65" customFormat="1" ht="15.75">
      <c r="A44" s="66">
        <v>40</v>
      </c>
      <c r="B44" s="79" t="s">
        <v>172</v>
      </c>
      <c r="C44" s="71" t="s">
        <v>24</v>
      </c>
      <c r="D44" s="71" t="s">
        <v>227</v>
      </c>
      <c r="E44" s="68"/>
      <c r="F44" s="68"/>
    </row>
    <row r="45" spans="1:6" s="65" customFormat="1" ht="15.75">
      <c r="A45" s="62">
        <v>41</v>
      </c>
      <c r="B45" s="72" t="s">
        <v>176</v>
      </c>
      <c r="C45" s="68"/>
      <c r="D45" s="68"/>
      <c r="E45" s="84" t="s">
        <v>18</v>
      </c>
      <c r="F45" s="84" t="s">
        <v>286</v>
      </c>
    </row>
    <row r="46" spans="1:255" s="65" customFormat="1" ht="15.75">
      <c r="A46" s="66">
        <v>42</v>
      </c>
      <c r="B46" s="128" t="s">
        <v>150</v>
      </c>
      <c r="C46" s="84" t="s">
        <v>18</v>
      </c>
      <c r="D46" s="129" t="s">
        <v>229</v>
      </c>
      <c r="E46" s="130"/>
      <c r="F46" s="130"/>
      <c r="IQ46"/>
      <c r="IR46"/>
      <c r="IS46"/>
      <c r="IT46"/>
      <c r="IU46"/>
    </row>
    <row r="47" spans="1:255" s="65" customFormat="1" ht="15.75">
      <c r="A47" s="66">
        <v>43</v>
      </c>
      <c r="B47" s="131" t="s">
        <v>103</v>
      </c>
      <c r="C47" s="93" t="s">
        <v>21</v>
      </c>
      <c r="D47" s="93" t="s">
        <v>287</v>
      </c>
      <c r="E47" s="85"/>
      <c r="F47" s="85"/>
      <c r="IQ47"/>
      <c r="IR47"/>
      <c r="IS47"/>
      <c r="IT47"/>
      <c r="IU47"/>
    </row>
    <row r="48" spans="1:255" s="65" customFormat="1" ht="15.75">
      <c r="A48" s="66">
        <v>44</v>
      </c>
      <c r="B48" s="131" t="s">
        <v>274</v>
      </c>
      <c r="C48" s="93" t="s">
        <v>273</v>
      </c>
      <c r="D48" s="93" t="s">
        <v>288</v>
      </c>
      <c r="E48" s="85"/>
      <c r="F48" s="85"/>
      <c r="IQ48"/>
      <c r="IR48"/>
      <c r="IS48"/>
      <c r="IT48"/>
      <c r="IU48"/>
    </row>
    <row r="49" spans="1:255" s="65" customFormat="1" ht="15.75">
      <c r="A49" s="62">
        <v>45</v>
      </c>
      <c r="B49" s="132" t="s">
        <v>271</v>
      </c>
      <c r="C49" s="93" t="s">
        <v>18</v>
      </c>
      <c r="D49" s="93" t="s">
        <v>289</v>
      </c>
      <c r="E49" s="85"/>
      <c r="F49" s="85"/>
      <c r="IQ49"/>
      <c r="IR49"/>
      <c r="IS49"/>
      <c r="IT49"/>
      <c r="IU49"/>
    </row>
    <row r="50" spans="1:255" s="65" customFormat="1" ht="15.75">
      <c r="A50" s="66">
        <v>46</v>
      </c>
      <c r="B50" s="132" t="s">
        <v>277</v>
      </c>
      <c r="C50" s="136" t="s">
        <v>278</v>
      </c>
      <c r="D50" s="136" t="s">
        <v>229</v>
      </c>
      <c r="E50" s="85"/>
      <c r="F50" s="85"/>
      <c r="IQ50"/>
      <c r="IR50"/>
      <c r="IS50"/>
      <c r="IT50"/>
      <c r="IU50"/>
    </row>
    <row r="51" spans="1:255" s="65" customFormat="1" ht="15.75">
      <c r="A51" s="66">
        <v>47</v>
      </c>
      <c r="B51" s="132" t="s">
        <v>279</v>
      </c>
      <c r="C51" s="136" t="s">
        <v>191</v>
      </c>
      <c r="D51" s="136" t="s">
        <v>290</v>
      </c>
      <c r="E51" s="85"/>
      <c r="F51" s="85"/>
      <c r="IQ51"/>
      <c r="IR51"/>
      <c r="IS51"/>
      <c r="IT51"/>
      <c r="IU51"/>
    </row>
    <row r="52" spans="1:6" s="65" customFormat="1" ht="12.75">
      <c r="A52"/>
      <c r="C52"/>
      <c r="D52"/>
      <c r="E52" s="80" t="s">
        <v>241</v>
      </c>
      <c r="F52" s="81">
        <v>38964</v>
      </c>
    </row>
    <row r="53" spans="1:6" s="65" customFormat="1" ht="12.75">
      <c r="A53"/>
      <c r="B53"/>
      <c r="C53"/>
      <c r="D53"/>
      <c r="E53"/>
      <c r="F53"/>
    </row>
    <row r="54" spans="1:6" s="65" customFormat="1" ht="15.75">
      <c r="A54" s="133">
        <v>48</v>
      </c>
      <c r="B54" s="134" t="s">
        <v>189</v>
      </c>
      <c r="C54" s="133" t="s">
        <v>191</v>
      </c>
      <c r="D54" s="133">
        <f>325+130</f>
        <v>455</v>
      </c>
      <c r="E54" s="135"/>
      <c r="F54" s="135"/>
    </row>
    <row r="55" spans="1:6" s="65" customFormat="1" ht="15.75">
      <c r="A55" s="136">
        <v>49</v>
      </c>
      <c r="B55" s="132" t="s">
        <v>275</v>
      </c>
      <c r="C55" s="136" t="s">
        <v>276</v>
      </c>
      <c r="D55" s="136"/>
      <c r="E55" s="85"/>
      <c r="F55" s="85"/>
    </row>
    <row r="56" spans="1:6" s="65" customFormat="1" ht="15.75">
      <c r="A56" s="71">
        <v>50</v>
      </c>
      <c r="B56" s="72" t="s">
        <v>204</v>
      </c>
      <c r="C56" s="71" t="s">
        <v>18</v>
      </c>
      <c r="D56" s="71">
        <v>325</v>
      </c>
      <c r="E56" s="85"/>
      <c r="F56" s="85"/>
    </row>
    <row r="57" spans="1:6" s="65" customFormat="1" ht="15.75">
      <c r="A57" s="93">
        <v>51</v>
      </c>
      <c r="B57" s="145" t="s">
        <v>264</v>
      </c>
      <c r="C57" s="93" t="s">
        <v>266</v>
      </c>
      <c r="D57" s="93">
        <v>130</v>
      </c>
      <c r="E57" s="85"/>
      <c r="F57" s="85"/>
    </row>
    <row r="58" spans="1:6" ht="15.75">
      <c r="A58" s="93">
        <v>52</v>
      </c>
      <c r="B58" s="145" t="s">
        <v>267</v>
      </c>
      <c r="C58" s="93" t="s">
        <v>18</v>
      </c>
      <c r="D58" s="93">
        <v>325</v>
      </c>
      <c r="E58" s="85"/>
      <c r="F58" s="85"/>
    </row>
    <row r="59" spans="1:6" ht="15.75">
      <c r="A59" s="93">
        <v>53</v>
      </c>
      <c r="B59" s="145" t="s">
        <v>280</v>
      </c>
      <c r="C59" s="93" t="s">
        <v>273</v>
      </c>
      <c r="D59" s="93">
        <v>195</v>
      </c>
      <c r="E59" s="85"/>
      <c r="F59" s="85"/>
    </row>
    <row r="60" spans="1:6" ht="15.75">
      <c r="A60" s="93">
        <v>54</v>
      </c>
      <c r="B60" s="145" t="s">
        <v>281</v>
      </c>
      <c r="C60" s="93" t="s">
        <v>282</v>
      </c>
      <c r="D60" s="93">
        <v>195</v>
      </c>
      <c r="E60" s="146"/>
      <c r="F60" s="146"/>
    </row>
    <row r="61" spans="1:6" ht="15.75">
      <c r="A61" s="93">
        <v>55</v>
      </c>
      <c r="B61" s="145" t="s">
        <v>62</v>
      </c>
      <c r="C61" s="93" t="s">
        <v>283</v>
      </c>
      <c r="D61" s="93">
        <v>390</v>
      </c>
      <c r="E61" s="146"/>
      <c r="F61" s="146"/>
    </row>
  </sheetData>
  <mergeCells count="5">
    <mergeCell ref="A2:A4"/>
    <mergeCell ref="B2:B4"/>
    <mergeCell ref="C2:F2"/>
    <mergeCell ref="C3:D3"/>
    <mergeCell ref="E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ignoredErrors>
    <ignoredError sqref="C50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M19" sqref="M19"/>
    </sheetView>
  </sheetViews>
  <sheetFormatPr defaultColWidth="9.140625" defaultRowHeight="12.75"/>
  <cols>
    <col min="2" max="2" width="26.140625" style="0" customWidth="1"/>
  </cols>
  <sheetData>
    <row r="1" spans="1:4" ht="15.75">
      <c r="A1" s="77"/>
      <c r="B1" s="88" t="s">
        <v>242</v>
      </c>
      <c r="C1" s="77"/>
      <c r="D1" s="77"/>
    </row>
    <row r="2" spans="1:4" ht="15.75">
      <c r="A2" s="82" t="s">
        <v>0</v>
      </c>
      <c r="B2" s="82" t="s">
        <v>243</v>
      </c>
      <c r="C2" s="82" t="s">
        <v>244</v>
      </c>
      <c r="D2" s="77"/>
    </row>
    <row r="3" spans="1:4" ht="15">
      <c r="A3" s="83">
        <v>1</v>
      </c>
      <c r="B3" s="66" t="s">
        <v>245</v>
      </c>
      <c r="C3" s="66" t="s">
        <v>246</v>
      </c>
      <c r="D3" s="77"/>
    </row>
    <row r="4" spans="1:4" ht="15">
      <c r="A4" s="83">
        <v>2</v>
      </c>
      <c r="B4" s="66" t="s">
        <v>247</v>
      </c>
      <c r="C4" s="66" t="s">
        <v>246</v>
      </c>
      <c r="D4" s="77"/>
    </row>
    <row r="5" spans="1:4" ht="15">
      <c r="A5" s="171">
        <v>3</v>
      </c>
      <c r="B5" s="66" t="s">
        <v>248</v>
      </c>
      <c r="C5" s="170" t="s">
        <v>249</v>
      </c>
      <c r="D5" s="77"/>
    </row>
    <row r="6" spans="1:4" ht="15">
      <c r="A6" s="172"/>
      <c r="B6" s="66" t="s">
        <v>250</v>
      </c>
      <c r="C6" s="170"/>
      <c r="D6" s="77"/>
    </row>
    <row r="7" spans="1:4" ht="15">
      <c r="A7" s="171">
        <v>4</v>
      </c>
      <c r="B7" s="66" t="s">
        <v>251</v>
      </c>
      <c r="C7" s="170" t="s">
        <v>249</v>
      </c>
      <c r="D7" s="77"/>
    </row>
    <row r="8" spans="1:4" ht="15">
      <c r="A8" s="172"/>
      <c r="B8" s="66" t="s">
        <v>252</v>
      </c>
      <c r="C8" s="170"/>
      <c r="D8" s="77"/>
    </row>
    <row r="9" spans="1:4" ht="15">
      <c r="A9" s="89">
        <v>5</v>
      </c>
      <c r="B9" s="90" t="s">
        <v>253</v>
      </c>
      <c r="C9" s="84" t="s">
        <v>246</v>
      </c>
      <c r="D9" s="77"/>
    </row>
    <row r="10" spans="1:4" ht="15">
      <c r="A10" s="91">
        <v>6</v>
      </c>
      <c r="B10" s="92" t="s">
        <v>260</v>
      </c>
      <c r="C10" s="84" t="s">
        <v>246</v>
      </c>
      <c r="D10" s="77"/>
    </row>
    <row r="11" spans="1:4" ht="15">
      <c r="A11" s="91">
        <v>7</v>
      </c>
      <c r="B11" s="92" t="s">
        <v>261</v>
      </c>
      <c r="C11" s="84" t="s">
        <v>246</v>
      </c>
      <c r="D11" s="77"/>
    </row>
    <row r="12" spans="1:4" ht="15">
      <c r="A12" s="91">
        <v>8</v>
      </c>
      <c r="B12" s="92" t="s">
        <v>70</v>
      </c>
      <c r="C12" s="93" t="s">
        <v>246</v>
      </c>
      <c r="D12" s="77"/>
    </row>
    <row r="13" spans="1:4" ht="15">
      <c r="A13" s="94">
        <v>9</v>
      </c>
      <c r="B13" s="95" t="s">
        <v>256</v>
      </c>
      <c r="C13" s="95" t="s">
        <v>249</v>
      </c>
      <c r="D13" s="77"/>
    </row>
    <row r="14" spans="1:4" ht="15">
      <c r="A14" s="96">
        <v>10</v>
      </c>
      <c r="B14" s="71" t="s">
        <v>254</v>
      </c>
      <c r="C14" s="71" t="s">
        <v>249</v>
      </c>
      <c r="D14" s="77"/>
    </row>
    <row r="15" spans="1:4" ht="15">
      <c r="A15" s="96">
        <v>11</v>
      </c>
      <c r="B15" s="71" t="s">
        <v>255</v>
      </c>
      <c r="C15" s="71" t="s">
        <v>249</v>
      </c>
      <c r="D15" s="77"/>
    </row>
  </sheetData>
  <mergeCells count="4">
    <mergeCell ref="C5:C6"/>
    <mergeCell ref="C7:C8"/>
    <mergeCell ref="A5:A6"/>
    <mergeCell ref="A7:A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cindrel</dc:creator>
  <cp:keywords/>
  <dc:description/>
  <cp:lastModifiedBy>Diana</cp:lastModifiedBy>
  <cp:lastPrinted>2006-09-04T20:26:39Z</cp:lastPrinted>
  <dcterms:created xsi:type="dcterms:W3CDTF">2006-06-07T09:33:58Z</dcterms:created>
  <dcterms:modified xsi:type="dcterms:W3CDTF">2006-09-13T19:08:49Z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